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lases Shalom\Desktop\notas primer bimestre\"/>
    </mc:Choice>
  </mc:AlternateContent>
  <workbookProtection workbookPassword="E1ED" lockStructure="1"/>
  <bookViews>
    <workbookView xWindow="240" yWindow="15" windowWidth="19980" windowHeight="9855"/>
  </bookViews>
  <sheets>
    <sheet name="CIENC033A" sheetId="13" r:id="rId1"/>
    <sheet name="FÍSIC044A" sheetId="12" r:id="rId2"/>
    <sheet name="FÍSIC054A" sheetId="11" r:id="rId3"/>
    <sheet name="FÍSIC064A" sheetId="10" r:id="rId4"/>
    <sheet name="FÍSIC074A" sheetId="9" r:id="rId5"/>
    <sheet name="FORMA044A" sheetId="8" r:id="rId6"/>
    <sheet name="FORMA064A" sheetId="7" r:id="rId7"/>
    <sheet name="MAATE031A" sheetId="6" r:id="rId8"/>
    <sheet name="MATEM044A" sheetId="5" r:id="rId9"/>
    <sheet name="MATEM054A" sheetId="4" r:id="rId10"/>
    <sheet name="MATEM064A" sheetId="1" r:id="rId11"/>
    <sheet name="MATEM074A" sheetId="2" r:id="rId12"/>
    <sheet name="MATEMA32A" sheetId="3" r:id="rId1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46" i="3" l="1"/>
  <c r="Z46" i="3"/>
  <c r="Y46" i="3"/>
  <c r="AA2" i="3"/>
  <c r="Z2" i="3"/>
  <c r="Y2" i="3"/>
  <c r="AA45" i="3"/>
  <c r="Z45" i="3"/>
  <c r="Y45" i="3"/>
  <c r="AA44" i="3"/>
  <c r="Z44" i="3"/>
  <c r="Y44" i="3"/>
  <c r="AA43" i="3"/>
  <c r="Z43" i="3"/>
  <c r="Y43" i="3"/>
  <c r="AA42" i="3"/>
  <c r="Z42" i="3"/>
  <c r="Y42" i="3"/>
  <c r="AA41" i="3"/>
  <c r="Z41" i="3"/>
  <c r="Y41" i="3"/>
  <c r="AA40" i="3"/>
  <c r="Z40" i="3"/>
  <c r="Y40" i="3"/>
  <c r="AA39" i="3"/>
  <c r="Z39" i="3"/>
  <c r="Y39" i="3"/>
  <c r="AA38" i="3"/>
  <c r="Z38" i="3"/>
  <c r="Y38" i="3"/>
  <c r="AA37" i="3"/>
  <c r="Z37" i="3"/>
  <c r="Y37" i="3"/>
  <c r="AA36" i="3"/>
  <c r="Z36" i="3"/>
  <c r="Y36" i="3"/>
  <c r="AA35" i="3"/>
  <c r="Z35" i="3"/>
  <c r="Y35" i="3"/>
  <c r="AA34" i="3"/>
  <c r="Z34" i="3"/>
  <c r="Y34" i="3"/>
  <c r="AA33" i="3"/>
  <c r="Z33" i="3"/>
  <c r="Y33" i="3"/>
  <c r="AA32" i="3"/>
  <c r="Z32" i="3"/>
  <c r="Y32" i="3"/>
  <c r="AA31" i="3"/>
  <c r="Z31" i="3"/>
  <c r="Y31" i="3"/>
  <c r="AA30" i="3"/>
  <c r="Z30" i="3"/>
  <c r="Y30" i="3"/>
  <c r="AA29" i="3"/>
  <c r="Z29" i="3"/>
  <c r="Y29" i="3"/>
  <c r="AA28" i="3"/>
  <c r="Z28" i="3"/>
  <c r="Y28" i="3"/>
  <c r="AA27" i="3"/>
  <c r="Z27" i="3"/>
  <c r="Y27" i="3"/>
  <c r="AA26" i="3"/>
  <c r="Z26" i="3"/>
  <c r="Y26" i="3"/>
  <c r="AA25" i="3"/>
  <c r="Z25" i="3"/>
  <c r="Y25" i="3"/>
  <c r="AA24" i="3"/>
  <c r="Z24" i="3"/>
  <c r="Y24" i="3"/>
  <c r="AA23" i="3"/>
  <c r="Z23" i="3"/>
  <c r="Y23" i="3"/>
  <c r="AA22" i="3"/>
  <c r="Z22" i="3"/>
  <c r="Y22" i="3"/>
  <c r="AA21" i="3"/>
  <c r="Z21" i="3"/>
  <c r="Y21" i="3"/>
  <c r="AA20" i="3"/>
  <c r="Z20" i="3"/>
  <c r="Y20" i="3"/>
  <c r="AA19" i="3"/>
  <c r="Z19" i="3"/>
  <c r="Y19" i="3"/>
  <c r="AA18" i="3"/>
  <c r="Z18" i="3"/>
  <c r="Y18" i="3"/>
  <c r="AA17" i="3"/>
  <c r="Z17" i="3"/>
  <c r="Y17" i="3"/>
  <c r="AA16" i="3"/>
  <c r="Z16" i="3"/>
  <c r="Y16" i="3"/>
  <c r="AA15" i="3"/>
  <c r="Z15" i="3"/>
  <c r="Y15" i="3"/>
  <c r="AA14" i="3"/>
  <c r="Z14" i="3"/>
  <c r="Y14" i="3"/>
  <c r="AA13" i="3"/>
  <c r="Z13" i="3"/>
  <c r="Y13" i="3"/>
  <c r="AA12" i="3"/>
  <c r="Z12" i="3"/>
  <c r="Y12" i="3"/>
  <c r="AA11" i="3"/>
  <c r="Z11" i="3"/>
  <c r="Y11" i="3"/>
  <c r="AA10" i="3"/>
  <c r="Z10" i="3"/>
  <c r="Y10" i="3"/>
  <c r="AA9" i="3"/>
  <c r="Z9" i="3"/>
  <c r="Y9" i="3"/>
  <c r="AA8" i="3"/>
  <c r="Z8" i="3"/>
  <c r="Y8" i="3"/>
  <c r="AA7" i="3"/>
  <c r="Z7" i="3"/>
  <c r="Y7" i="3"/>
  <c r="AA6" i="3"/>
  <c r="Z6" i="3"/>
  <c r="Y6" i="3"/>
  <c r="AA5" i="3"/>
  <c r="Z5" i="3"/>
  <c r="Y5" i="3"/>
  <c r="AA4" i="3"/>
  <c r="Z4" i="3"/>
  <c r="Y4" i="3"/>
  <c r="AA3" i="3"/>
  <c r="Z3" i="3"/>
  <c r="Y3" i="3"/>
  <c r="AA12" i="2"/>
  <c r="Z12" i="2"/>
  <c r="Y12" i="2"/>
  <c r="AA2" i="2"/>
  <c r="Z2" i="2"/>
  <c r="Y2" i="2"/>
  <c r="AA11" i="2"/>
  <c r="Z11" i="2"/>
  <c r="Y11" i="2"/>
  <c r="AA10" i="2"/>
  <c r="Z10" i="2"/>
  <c r="Y10" i="2"/>
  <c r="AA9" i="2"/>
  <c r="Z9" i="2"/>
  <c r="Y9" i="2"/>
  <c r="AA8" i="2"/>
  <c r="Z8" i="2"/>
  <c r="Y8" i="2"/>
  <c r="AA7" i="2"/>
  <c r="Z7" i="2"/>
  <c r="Y7" i="2"/>
  <c r="AA6" i="2"/>
  <c r="Z6" i="2"/>
  <c r="Y6" i="2"/>
  <c r="AA5" i="2"/>
  <c r="Z5" i="2"/>
  <c r="Y5" i="2"/>
  <c r="AA4" i="2"/>
  <c r="Z4" i="2"/>
  <c r="Y4" i="2"/>
  <c r="AA3" i="2"/>
  <c r="Z3" i="2"/>
  <c r="Y3" i="2"/>
  <c r="AA24" i="1"/>
  <c r="Z24" i="1"/>
  <c r="Y24" i="1"/>
  <c r="AA2" i="1"/>
  <c r="Z2" i="1"/>
  <c r="Y2" i="1"/>
  <c r="AA23" i="1"/>
  <c r="Z23" i="1"/>
  <c r="Y23" i="1"/>
  <c r="AA22" i="1"/>
  <c r="Z22" i="1"/>
  <c r="Y22" i="1"/>
  <c r="AA21" i="1"/>
  <c r="Z21" i="1"/>
  <c r="Y21" i="1"/>
  <c r="AA20" i="1"/>
  <c r="Z20" i="1"/>
  <c r="Y20" i="1"/>
  <c r="AA19" i="1"/>
  <c r="Z19" i="1"/>
  <c r="Y19" i="1"/>
  <c r="AA18" i="1"/>
  <c r="Z18" i="1"/>
  <c r="Y18" i="1"/>
  <c r="AA17" i="1"/>
  <c r="Z17" i="1"/>
  <c r="Y17" i="1"/>
  <c r="AA16" i="1"/>
  <c r="Z16" i="1"/>
  <c r="Y16" i="1"/>
  <c r="AA15" i="1"/>
  <c r="Z15" i="1"/>
  <c r="Y15" i="1"/>
  <c r="AA14" i="1"/>
  <c r="Z14" i="1"/>
  <c r="Y14" i="1"/>
  <c r="AA13" i="1"/>
  <c r="Z13" i="1"/>
  <c r="Y13" i="1"/>
  <c r="AA12" i="1"/>
  <c r="Z12" i="1"/>
  <c r="Y12" i="1"/>
  <c r="AA11" i="1"/>
  <c r="Z11" i="1"/>
  <c r="Y11" i="1"/>
  <c r="AA10" i="1"/>
  <c r="Z10" i="1"/>
  <c r="Y10" i="1"/>
  <c r="AA9" i="1"/>
  <c r="Z9" i="1"/>
  <c r="Y9" i="1"/>
  <c r="AA8" i="1"/>
  <c r="Z8" i="1"/>
  <c r="Y8" i="1"/>
  <c r="AA7" i="1"/>
  <c r="Z7" i="1"/>
  <c r="Y7" i="1"/>
  <c r="AA6" i="1"/>
  <c r="Z6" i="1"/>
  <c r="Y6" i="1"/>
  <c r="AA5" i="1"/>
  <c r="Z5" i="1"/>
  <c r="Y5" i="1"/>
  <c r="AA4" i="1"/>
  <c r="Z4" i="1"/>
  <c r="Y4" i="1"/>
  <c r="AA3" i="1"/>
  <c r="Z3" i="1"/>
  <c r="Y3" i="1"/>
  <c r="AA6" i="4"/>
  <c r="Z6" i="4"/>
  <c r="Y6" i="4"/>
  <c r="AA2" i="4"/>
  <c r="Z2" i="4"/>
  <c r="Y2" i="4"/>
  <c r="AA5" i="4"/>
  <c r="Z5" i="4"/>
  <c r="Y5" i="4"/>
  <c r="AA4" i="4"/>
  <c r="Z4" i="4"/>
  <c r="Y4" i="4"/>
  <c r="AA3" i="4"/>
  <c r="Z3" i="4"/>
  <c r="Y3" i="4"/>
  <c r="AA10" i="5"/>
  <c r="Z10" i="5"/>
  <c r="Y10" i="5"/>
  <c r="AA2" i="5"/>
  <c r="Z2" i="5"/>
  <c r="Y2" i="5"/>
  <c r="AA9" i="5"/>
  <c r="Z9" i="5"/>
  <c r="Y9" i="5"/>
  <c r="AA8" i="5"/>
  <c r="Z8" i="5"/>
  <c r="Y8" i="5"/>
  <c r="AA7" i="5"/>
  <c r="Z7" i="5"/>
  <c r="Y7" i="5"/>
  <c r="AA6" i="5"/>
  <c r="Z6" i="5"/>
  <c r="Y6" i="5"/>
  <c r="AA5" i="5"/>
  <c r="Z5" i="5"/>
  <c r="Y5" i="5"/>
  <c r="AA4" i="5"/>
  <c r="Z4" i="5"/>
  <c r="Y4" i="5"/>
  <c r="AA3" i="5"/>
  <c r="Z3" i="5"/>
  <c r="Y3" i="5"/>
  <c r="AA31" i="6"/>
  <c r="Z31" i="6"/>
  <c r="Y31" i="6"/>
  <c r="AA2" i="6"/>
  <c r="Z2" i="6"/>
  <c r="Y2" i="6"/>
  <c r="AA30" i="6"/>
  <c r="Z30" i="6"/>
  <c r="Y30" i="6"/>
  <c r="AA29" i="6"/>
  <c r="Z29" i="6"/>
  <c r="Y29" i="6"/>
  <c r="AA28" i="6"/>
  <c r="Z28" i="6"/>
  <c r="Y28" i="6"/>
  <c r="AA27" i="6"/>
  <c r="Z27" i="6"/>
  <c r="Y27" i="6"/>
  <c r="AA26" i="6"/>
  <c r="Z26" i="6"/>
  <c r="Y26" i="6"/>
  <c r="AA25" i="6"/>
  <c r="Z25" i="6"/>
  <c r="Y25" i="6"/>
  <c r="AA24" i="6"/>
  <c r="Z24" i="6"/>
  <c r="Y24" i="6"/>
  <c r="AA23" i="6"/>
  <c r="Z23" i="6"/>
  <c r="Y23" i="6"/>
  <c r="AA22" i="6"/>
  <c r="Z22" i="6"/>
  <c r="Y22" i="6"/>
  <c r="AA21" i="6"/>
  <c r="Z21" i="6"/>
  <c r="Y21" i="6"/>
  <c r="AA20" i="6"/>
  <c r="Z20" i="6"/>
  <c r="Y20" i="6"/>
  <c r="AA19" i="6"/>
  <c r="Z19" i="6"/>
  <c r="Y19" i="6"/>
  <c r="AA18" i="6"/>
  <c r="Z18" i="6"/>
  <c r="Y18" i="6"/>
  <c r="AA17" i="6"/>
  <c r="Z17" i="6"/>
  <c r="Y17" i="6"/>
  <c r="AA16" i="6"/>
  <c r="Z16" i="6"/>
  <c r="Y16" i="6"/>
  <c r="AA15" i="6"/>
  <c r="Z15" i="6"/>
  <c r="Y15" i="6"/>
  <c r="AA14" i="6"/>
  <c r="Z14" i="6"/>
  <c r="Y14" i="6"/>
  <c r="AA13" i="6"/>
  <c r="Z13" i="6"/>
  <c r="Y13" i="6"/>
  <c r="AA12" i="6"/>
  <c r="Z12" i="6"/>
  <c r="Y12" i="6"/>
  <c r="AA11" i="6"/>
  <c r="Z11" i="6"/>
  <c r="Y11" i="6"/>
  <c r="AA10" i="6"/>
  <c r="Z10" i="6"/>
  <c r="Y10" i="6"/>
  <c r="AA9" i="6"/>
  <c r="Z9" i="6"/>
  <c r="Y9" i="6"/>
  <c r="AA8" i="6"/>
  <c r="Z8" i="6"/>
  <c r="Y8" i="6"/>
  <c r="AA7" i="6"/>
  <c r="Z7" i="6"/>
  <c r="Y7" i="6"/>
  <c r="AA6" i="6"/>
  <c r="Z6" i="6"/>
  <c r="Y6" i="6"/>
  <c r="AA5" i="6"/>
  <c r="Z5" i="6"/>
  <c r="Y5" i="6"/>
  <c r="AA4" i="6"/>
  <c r="Z4" i="6"/>
  <c r="Y4" i="6"/>
  <c r="AA3" i="6"/>
  <c r="Z3" i="6"/>
  <c r="Y3" i="6"/>
  <c r="AA24" i="7"/>
  <c r="Z24" i="7"/>
  <c r="Y24" i="7"/>
  <c r="AA2" i="7"/>
  <c r="Z2" i="7"/>
  <c r="Y2" i="7"/>
  <c r="AA23" i="7"/>
  <c r="Z23" i="7"/>
  <c r="Y23" i="7"/>
  <c r="AA22" i="7"/>
  <c r="Z22" i="7"/>
  <c r="Y22" i="7"/>
  <c r="AA21" i="7"/>
  <c r="Z21" i="7"/>
  <c r="Y21" i="7"/>
  <c r="AA20" i="7"/>
  <c r="Z20" i="7"/>
  <c r="Y20" i="7"/>
  <c r="AA19" i="7"/>
  <c r="Z19" i="7"/>
  <c r="Y19" i="7"/>
  <c r="AA18" i="7"/>
  <c r="Z18" i="7"/>
  <c r="Y18" i="7"/>
  <c r="AA17" i="7"/>
  <c r="Z17" i="7"/>
  <c r="Y17" i="7"/>
  <c r="AA16" i="7"/>
  <c r="Z16" i="7"/>
  <c r="Y16" i="7"/>
  <c r="AA15" i="7"/>
  <c r="Z15" i="7"/>
  <c r="Y15" i="7"/>
  <c r="AA14" i="7"/>
  <c r="Z14" i="7"/>
  <c r="Y14" i="7"/>
  <c r="AA13" i="7"/>
  <c r="Z13" i="7"/>
  <c r="Y13" i="7"/>
  <c r="AA12" i="7"/>
  <c r="Z12" i="7"/>
  <c r="Y12" i="7"/>
  <c r="AA11" i="7"/>
  <c r="Z11" i="7"/>
  <c r="Y11" i="7"/>
  <c r="AA10" i="7"/>
  <c r="Z10" i="7"/>
  <c r="Y10" i="7"/>
  <c r="AA9" i="7"/>
  <c r="Z9" i="7"/>
  <c r="Y9" i="7"/>
  <c r="AA8" i="7"/>
  <c r="Z8" i="7"/>
  <c r="Y8" i="7"/>
  <c r="AA7" i="7"/>
  <c r="Z7" i="7"/>
  <c r="Y7" i="7"/>
  <c r="AA6" i="7"/>
  <c r="Z6" i="7"/>
  <c r="Y6" i="7"/>
  <c r="AA5" i="7"/>
  <c r="Z5" i="7"/>
  <c r="Y5" i="7"/>
  <c r="AA4" i="7"/>
  <c r="Z4" i="7"/>
  <c r="Y4" i="7"/>
  <c r="AA3" i="7"/>
  <c r="Z3" i="7"/>
  <c r="Y3" i="7"/>
  <c r="AA10" i="8"/>
  <c r="Z10" i="8"/>
  <c r="Y10" i="8"/>
  <c r="AA2" i="8"/>
  <c r="Z2" i="8"/>
  <c r="Y2" i="8"/>
  <c r="AA9" i="8"/>
  <c r="Z9" i="8"/>
  <c r="Y9" i="8"/>
  <c r="AA8" i="8"/>
  <c r="Z8" i="8"/>
  <c r="Y8" i="8"/>
  <c r="AA7" i="8"/>
  <c r="Z7" i="8"/>
  <c r="Y7" i="8"/>
  <c r="AA6" i="8"/>
  <c r="Z6" i="8"/>
  <c r="Y6" i="8"/>
  <c r="AA5" i="8"/>
  <c r="Z5" i="8"/>
  <c r="Y5" i="8"/>
  <c r="AA4" i="8"/>
  <c r="Z4" i="8"/>
  <c r="Y4" i="8"/>
  <c r="AA3" i="8"/>
  <c r="Z3" i="8"/>
  <c r="Y3" i="8"/>
  <c r="AA12" i="9"/>
  <c r="Z12" i="9"/>
  <c r="Y12" i="9"/>
  <c r="AA2" i="9"/>
  <c r="Z2" i="9"/>
  <c r="Y2" i="9"/>
  <c r="AA11" i="9"/>
  <c r="Z11" i="9"/>
  <c r="Y11" i="9"/>
  <c r="AA10" i="9"/>
  <c r="Z10" i="9"/>
  <c r="Y10" i="9"/>
  <c r="AA9" i="9"/>
  <c r="Z9" i="9"/>
  <c r="Y9" i="9"/>
  <c r="AA8" i="9"/>
  <c r="Z8" i="9"/>
  <c r="Y8" i="9"/>
  <c r="AA7" i="9"/>
  <c r="Z7" i="9"/>
  <c r="Y7" i="9"/>
  <c r="AA6" i="9"/>
  <c r="Z6" i="9"/>
  <c r="Y6" i="9"/>
  <c r="AA5" i="9"/>
  <c r="Z5" i="9"/>
  <c r="Y5" i="9"/>
  <c r="AA4" i="9"/>
  <c r="Z4" i="9"/>
  <c r="Y4" i="9"/>
  <c r="AA3" i="9"/>
  <c r="Z3" i="9"/>
  <c r="Y3" i="9"/>
  <c r="AA24" i="10"/>
  <c r="Z24" i="10"/>
  <c r="Y24" i="10"/>
  <c r="AA2" i="10"/>
  <c r="Z2" i="10"/>
  <c r="Y2" i="10"/>
  <c r="AA23" i="10"/>
  <c r="Z23" i="10"/>
  <c r="Y23" i="10"/>
  <c r="AA22" i="10"/>
  <c r="Z22" i="10"/>
  <c r="Y22" i="10"/>
  <c r="AA21" i="10"/>
  <c r="Z21" i="10"/>
  <c r="Y21" i="10"/>
  <c r="AA20" i="10"/>
  <c r="Z20" i="10"/>
  <c r="Y20" i="10"/>
  <c r="AA19" i="10"/>
  <c r="Z19" i="10"/>
  <c r="Y19" i="10"/>
  <c r="AA18" i="10"/>
  <c r="Z18" i="10"/>
  <c r="Y18" i="10"/>
  <c r="AA17" i="10"/>
  <c r="Z17" i="10"/>
  <c r="Y17" i="10"/>
  <c r="AA16" i="10"/>
  <c r="Z16" i="10"/>
  <c r="Y16" i="10"/>
  <c r="AA15" i="10"/>
  <c r="Z15" i="10"/>
  <c r="Y15" i="10"/>
  <c r="AA14" i="10"/>
  <c r="Z14" i="10"/>
  <c r="Y14" i="10"/>
  <c r="AA13" i="10"/>
  <c r="Z13" i="10"/>
  <c r="Y13" i="10"/>
  <c r="AA12" i="10"/>
  <c r="Z12" i="10"/>
  <c r="Y12" i="10"/>
  <c r="AA11" i="10"/>
  <c r="Z11" i="10"/>
  <c r="Y11" i="10"/>
  <c r="AA10" i="10"/>
  <c r="Z10" i="10"/>
  <c r="Y10" i="10"/>
  <c r="AA9" i="10"/>
  <c r="Z9" i="10"/>
  <c r="Y9" i="10"/>
  <c r="AA8" i="10"/>
  <c r="Z8" i="10"/>
  <c r="Y8" i="10"/>
  <c r="AA7" i="10"/>
  <c r="Z7" i="10"/>
  <c r="Y7" i="10"/>
  <c r="AA6" i="10"/>
  <c r="Z6" i="10"/>
  <c r="Y6" i="10"/>
  <c r="AA5" i="10"/>
  <c r="Z5" i="10"/>
  <c r="Y5" i="10"/>
  <c r="AA4" i="10"/>
  <c r="Z4" i="10"/>
  <c r="Y4" i="10"/>
  <c r="AA3" i="10"/>
  <c r="Z3" i="10"/>
  <c r="Y3" i="10"/>
  <c r="AA6" i="11"/>
  <c r="Z6" i="11"/>
  <c r="Y6" i="11"/>
  <c r="AA2" i="11"/>
  <c r="Z2" i="11"/>
  <c r="Y2" i="11"/>
  <c r="AA5" i="11"/>
  <c r="Z5" i="11"/>
  <c r="Y5" i="11"/>
  <c r="AA4" i="11"/>
  <c r="Z4" i="11"/>
  <c r="Y4" i="11"/>
  <c r="AA3" i="11"/>
  <c r="Z3" i="11"/>
  <c r="Y3" i="11"/>
  <c r="AA10" i="12"/>
  <c r="Z10" i="12"/>
  <c r="Y10" i="12"/>
  <c r="AA2" i="12"/>
  <c r="Z2" i="12"/>
  <c r="Y2" i="12"/>
  <c r="AA9" i="12"/>
  <c r="Z9" i="12"/>
  <c r="Y9" i="12"/>
  <c r="AA8" i="12"/>
  <c r="Z8" i="12"/>
  <c r="Y8" i="12"/>
  <c r="AA7" i="12"/>
  <c r="Z7" i="12"/>
  <c r="Y7" i="12"/>
  <c r="AA6" i="12"/>
  <c r="Z6" i="12"/>
  <c r="Y6" i="12"/>
  <c r="AA5" i="12"/>
  <c r="Z5" i="12"/>
  <c r="Y5" i="12"/>
  <c r="AA4" i="12"/>
  <c r="Z4" i="12"/>
  <c r="Y4" i="12"/>
  <c r="AA3" i="12"/>
  <c r="Z3" i="12"/>
  <c r="Y3" i="12"/>
  <c r="AA51" i="13"/>
  <c r="Z51" i="13"/>
  <c r="Y51" i="13"/>
  <c r="AA2" i="13"/>
  <c r="Z2" i="13"/>
  <c r="Y2" i="13"/>
  <c r="AA50" i="13"/>
  <c r="Z50" i="13"/>
  <c r="Y50" i="13"/>
  <c r="AA49" i="13"/>
  <c r="Z49" i="13"/>
  <c r="Y49" i="13"/>
  <c r="AA48" i="13"/>
  <c r="Z48" i="13"/>
  <c r="Y48" i="13"/>
  <c r="AA47" i="13"/>
  <c r="Z47" i="13"/>
  <c r="Y47" i="13"/>
  <c r="AA46" i="13"/>
  <c r="Z46" i="13"/>
  <c r="Y46" i="13"/>
  <c r="AA45" i="13"/>
  <c r="Z45" i="13"/>
  <c r="Y45" i="13"/>
  <c r="AA44" i="13"/>
  <c r="Z44" i="13"/>
  <c r="Y44" i="13"/>
  <c r="AA43" i="13"/>
  <c r="Z43" i="13"/>
  <c r="Y43" i="13"/>
  <c r="AA42" i="13"/>
  <c r="Z42" i="13"/>
  <c r="Y42" i="13"/>
  <c r="AA41" i="13"/>
  <c r="Z41" i="13"/>
  <c r="Y41" i="13"/>
  <c r="AA40" i="13"/>
  <c r="Z40" i="13"/>
  <c r="Y40" i="13"/>
  <c r="AA39" i="13"/>
  <c r="Z39" i="13"/>
  <c r="Y39" i="13"/>
  <c r="AA38" i="13"/>
  <c r="Z38" i="13"/>
  <c r="Y38" i="13"/>
  <c r="AA37" i="13"/>
  <c r="Z37" i="13"/>
  <c r="Y37" i="13"/>
  <c r="AA36" i="13"/>
  <c r="Z36" i="13"/>
  <c r="Y36" i="13"/>
  <c r="AA35" i="13"/>
  <c r="Z35" i="13"/>
  <c r="Y35" i="13"/>
  <c r="AA34" i="13"/>
  <c r="Z34" i="13"/>
  <c r="Y34" i="13"/>
  <c r="AA33" i="13"/>
  <c r="Z33" i="13"/>
  <c r="Y33" i="13"/>
  <c r="AA32" i="13"/>
  <c r="Z32" i="13"/>
  <c r="Y32" i="13"/>
  <c r="AA31" i="13"/>
  <c r="Z31" i="13"/>
  <c r="Y31" i="13"/>
  <c r="AA30" i="13"/>
  <c r="Z30" i="13"/>
  <c r="Y30" i="13"/>
  <c r="AA29" i="13"/>
  <c r="Z29" i="13"/>
  <c r="Y29" i="13"/>
  <c r="AA28" i="13"/>
  <c r="Z28" i="13"/>
  <c r="Y28" i="13"/>
  <c r="AA27" i="13"/>
  <c r="Z27" i="13"/>
  <c r="Y27" i="13"/>
  <c r="AA26" i="13"/>
  <c r="Z26" i="13"/>
  <c r="Y26" i="13"/>
  <c r="AA25" i="13"/>
  <c r="Z25" i="13"/>
  <c r="Y25" i="13"/>
  <c r="AA24" i="13"/>
  <c r="Z24" i="13"/>
  <c r="Y24" i="13"/>
  <c r="AA23" i="13"/>
  <c r="Z23" i="13"/>
  <c r="Y23" i="13"/>
  <c r="AA22" i="13"/>
  <c r="Z22" i="13"/>
  <c r="Y22" i="13"/>
  <c r="AA21" i="13"/>
  <c r="Z21" i="13"/>
  <c r="Y21" i="13"/>
  <c r="AA20" i="13"/>
  <c r="Z20" i="13"/>
  <c r="Y20" i="13"/>
  <c r="AA19" i="13"/>
  <c r="Z19" i="13"/>
  <c r="Y19" i="13"/>
  <c r="AA18" i="13"/>
  <c r="Z18" i="13"/>
  <c r="Y18" i="13"/>
  <c r="AA17" i="13"/>
  <c r="Z17" i="13"/>
  <c r="Y17" i="13"/>
  <c r="AA16" i="13"/>
  <c r="Z16" i="13"/>
  <c r="Y16" i="13"/>
  <c r="AA15" i="13"/>
  <c r="Z15" i="13"/>
  <c r="Y15" i="13"/>
  <c r="AA14" i="13"/>
  <c r="Z14" i="13"/>
  <c r="Y14" i="13"/>
  <c r="AA13" i="13"/>
  <c r="Z13" i="13"/>
  <c r="Y13" i="13"/>
  <c r="AA12" i="13"/>
  <c r="Z12" i="13"/>
  <c r="Y12" i="13"/>
  <c r="AA11" i="13"/>
  <c r="Z11" i="13"/>
  <c r="Y11" i="13"/>
  <c r="AA10" i="13"/>
  <c r="Z10" i="13"/>
  <c r="Y10" i="13"/>
  <c r="AA9" i="13"/>
  <c r="Z9" i="13"/>
  <c r="Y9" i="13"/>
  <c r="AA8" i="13"/>
  <c r="Z8" i="13"/>
  <c r="Y8" i="13"/>
  <c r="AA7" i="13"/>
  <c r="Z7" i="13"/>
  <c r="Y7" i="13"/>
  <c r="AA6" i="13"/>
  <c r="Z6" i="13"/>
  <c r="Y6" i="13"/>
  <c r="AA5" i="13"/>
  <c r="Z5" i="13"/>
  <c r="Y5" i="13"/>
  <c r="AA4" i="13"/>
  <c r="Z4" i="13"/>
  <c r="Y4" i="13"/>
  <c r="AA3" i="13"/>
  <c r="Z3" i="13"/>
  <c r="Y3" i="13"/>
  <c r="AB3" i="13" l="1"/>
  <c r="D3" i="13" s="1"/>
  <c r="AB4" i="13"/>
  <c r="D4" i="13" s="1"/>
  <c r="AB5" i="13"/>
  <c r="D5" i="13" s="1"/>
  <c r="AB6" i="13"/>
  <c r="D6" i="13" s="1"/>
  <c r="AB7" i="13"/>
  <c r="D7" i="13" s="1"/>
  <c r="AB8" i="13"/>
  <c r="D8" i="13" s="1"/>
  <c r="AB9" i="13"/>
  <c r="D9" i="13" s="1"/>
  <c r="AB10" i="13"/>
  <c r="D10" i="13" s="1"/>
  <c r="AB11" i="13"/>
  <c r="D11" i="13" s="1"/>
  <c r="AB12" i="13"/>
  <c r="D12" i="13" s="1"/>
  <c r="AB13" i="13"/>
  <c r="D13" i="13" s="1"/>
  <c r="AB14" i="13"/>
  <c r="D14" i="13" s="1"/>
  <c r="AB15" i="13"/>
  <c r="D15" i="13" s="1"/>
  <c r="AB16" i="13"/>
  <c r="D16" i="13" s="1"/>
  <c r="AB17" i="13"/>
  <c r="D17" i="13" s="1"/>
  <c r="AB18" i="13"/>
  <c r="D18" i="13" s="1"/>
  <c r="AB19" i="13"/>
  <c r="D19" i="13" s="1"/>
  <c r="AB20" i="13"/>
  <c r="D20" i="13" s="1"/>
  <c r="AB21" i="13"/>
  <c r="D21" i="13" s="1"/>
  <c r="AB22" i="13"/>
  <c r="D22" i="13" s="1"/>
  <c r="AB23" i="13"/>
  <c r="D23" i="13" s="1"/>
  <c r="AB24" i="13"/>
  <c r="D24" i="13" s="1"/>
  <c r="AB25" i="13"/>
  <c r="D25" i="13" s="1"/>
  <c r="AB26" i="13"/>
  <c r="D26" i="13" s="1"/>
  <c r="AB27" i="13"/>
  <c r="D27" i="13" s="1"/>
  <c r="AB28" i="13"/>
  <c r="D28" i="13" s="1"/>
  <c r="AB29" i="13"/>
  <c r="D29" i="13" s="1"/>
  <c r="AB30" i="13"/>
  <c r="D30" i="13" s="1"/>
  <c r="AB31" i="13"/>
  <c r="D31" i="13" s="1"/>
  <c r="AB32" i="13"/>
  <c r="D32" i="13" s="1"/>
  <c r="AB33" i="13"/>
  <c r="D33" i="13" s="1"/>
  <c r="AB34" i="13"/>
  <c r="D34" i="13" s="1"/>
  <c r="AB35" i="13"/>
  <c r="D35" i="13" s="1"/>
  <c r="AB36" i="13"/>
  <c r="D36" i="13" s="1"/>
  <c r="AB37" i="13"/>
  <c r="D37" i="13" s="1"/>
  <c r="AB38" i="13"/>
  <c r="D38" i="13" s="1"/>
  <c r="AB39" i="13"/>
  <c r="D39" i="13" s="1"/>
  <c r="AB40" i="13"/>
  <c r="D40" i="13" s="1"/>
  <c r="AB41" i="13"/>
  <c r="D41" i="13" s="1"/>
  <c r="AB42" i="13"/>
  <c r="D42" i="13" s="1"/>
  <c r="AB43" i="13"/>
  <c r="D43" i="13" s="1"/>
  <c r="AB44" i="13"/>
  <c r="D44" i="13" s="1"/>
  <c r="AB45" i="13"/>
  <c r="D45" i="13" s="1"/>
  <c r="AB46" i="13"/>
  <c r="D46" i="13" s="1"/>
  <c r="AB47" i="13"/>
  <c r="D47" i="13" s="1"/>
  <c r="AB48" i="13"/>
  <c r="D48" i="13" s="1"/>
  <c r="AB49" i="13"/>
  <c r="D49" i="13" s="1"/>
  <c r="AB50" i="13"/>
  <c r="D50" i="13" s="1"/>
  <c r="AB2" i="13"/>
  <c r="AB51" i="13"/>
  <c r="D51" i="13" s="1"/>
  <c r="AB3" i="12"/>
  <c r="D3" i="12" s="1"/>
  <c r="AB4" i="12"/>
  <c r="D4" i="12" s="1"/>
  <c r="AB5" i="12"/>
  <c r="D5" i="12" s="1"/>
  <c r="AB6" i="12"/>
  <c r="D6" i="12" s="1"/>
  <c r="AB7" i="12"/>
  <c r="D7" i="12" s="1"/>
  <c r="AB8" i="12"/>
  <c r="D8" i="12" s="1"/>
  <c r="AB9" i="12"/>
  <c r="D9" i="12" s="1"/>
  <c r="AB2" i="12"/>
  <c r="AB10" i="12"/>
  <c r="D10" i="12" s="1"/>
  <c r="AB3" i="11"/>
  <c r="D3" i="11" s="1"/>
  <c r="AB4" i="11"/>
  <c r="D4" i="11" s="1"/>
  <c r="AB5" i="11"/>
  <c r="D5" i="11" s="1"/>
  <c r="AB2" i="11"/>
  <c r="AB6" i="11"/>
  <c r="D6" i="11" s="1"/>
  <c r="AB3" i="10"/>
  <c r="D3" i="10" s="1"/>
  <c r="AB4" i="10"/>
  <c r="D4" i="10" s="1"/>
  <c r="AB5" i="10"/>
  <c r="D5" i="10" s="1"/>
  <c r="AB6" i="10"/>
  <c r="D6" i="10" s="1"/>
  <c r="AB7" i="10"/>
  <c r="D7" i="10" s="1"/>
  <c r="AB8" i="10"/>
  <c r="D8" i="10" s="1"/>
  <c r="AB9" i="10"/>
  <c r="D9" i="10" s="1"/>
  <c r="AB10" i="10"/>
  <c r="D10" i="10" s="1"/>
  <c r="AB11" i="10"/>
  <c r="D11" i="10" s="1"/>
  <c r="AB12" i="10"/>
  <c r="D12" i="10" s="1"/>
  <c r="AB13" i="10"/>
  <c r="D13" i="10" s="1"/>
  <c r="AB14" i="10"/>
  <c r="D14" i="10" s="1"/>
  <c r="AB15" i="10"/>
  <c r="D15" i="10" s="1"/>
  <c r="AB16" i="10"/>
  <c r="D16" i="10" s="1"/>
  <c r="AB17" i="10"/>
  <c r="D17" i="10" s="1"/>
  <c r="AB18" i="10"/>
  <c r="D18" i="10" s="1"/>
  <c r="AB19" i="10"/>
  <c r="D19" i="10" s="1"/>
  <c r="AB20" i="10"/>
  <c r="D20" i="10" s="1"/>
  <c r="AB21" i="10"/>
  <c r="D21" i="10" s="1"/>
  <c r="AB22" i="10"/>
  <c r="D22" i="10" s="1"/>
  <c r="AB23" i="10"/>
  <c r="D23" i="10" s="1"/>
  <c r="AB2" i="10"/>
  <c r="AB24" i="10"/>
  <c r="D24" i="10" s="1"/>
  <c r="AB3" i="9"/>
  <c r="D3" i="9" s="1"/>
  <c r="AB4" i="9"/>
  <c r="D4" i="9" s="1"/>
  <c r="AB5" i="9"/>
  <c r="D5" i="9" s="1"/>
  <c r="AB6" i="9"/>
  <c r="D6" i="9" s="1"/>
  <c r="AB7" i="9"/>
  <c r="D7" i="9" s="1"/>
  <c r="AB8" i="9"/>
  <c r="D8" i="9" s="1"/>
  <c r="AB9" i="9"/>
  <c r="D9" i="9" s="1"/>
  <c r="AB10" i="9"/>
  <c r="D10" i="9" s="1"/>
  <c r="AB11" i="9"/>
  <c r="D11" i="9" s="1"/>
  <c r="AB2" i="9"/>
  <c r="AB12" i="9"/>
  <c r="D12" i="9" s="1"/>
  <c r="AB3" i="8"/>
  <c r="AB4" i="8"/>
  <c r="AB5" i="8"/>
  <c r="AB6" i="8"/>
  <c r="AB7" i="8"/>
  <c r="AB8" i="8"/>
  <c r="AB9" i="8"/>
  <c r="AB2" i="8"/>
  <c r="AB10" i="8"/>
  <c r="AB3" i="7"/>
  <c r="AB4" i="7"/>
  <c r="AB5" i="7"/>
  <c r="AB6" i="7"/>
  <c r="AB7" i="7"/>
  <c r="AB8" i="7"/>
  <c r="AB9" i="7"/>
  <c r="AB10" i="7"/>
  <c r="AB11" i="7"/>
  <c r="AB12" i="7"/>
  <c r="AB13" i="7"/>
  <c r="AB14" i="7"/>
  <c r="AB15" i="7"/>
  <c r="AB16" i="7"/>
  <c r="AB17" i="7"/>
  <c r="AB18" i="7"/>
  <c r="AB19" i="7"/>
  <c r="AB20" i="7"/>
  <c r="AB21" i="7"/>
  <c r="AB22" i="7"/>
  <c r="AB23" i="7"/>
  <c r="AB2" i="7"/>
  <c r="AB24" i="7"/>
  <c r="AB3" i="6"/>
  <c r="D3" i="6" s="1"/>
  <c r="AB4" i="6"/>
  <c r="D4" i="6" s="1"/>
  <c r="AB5" i="6"/>
  <c r="D5" i="6" s="1"/>
  <c r="AB6" i="6"/>
  <c r="D6" i="6" s="1"/>
  <c r="AB7" i="6"/>
  <c r="D7" i="6" s="1"/>
  <c r="AB8" i="6"/>
  <c r="D8" i="6" s="1"/>
  <c r="AB9" i="6"/>
  <c r="D9" i="6" s="1"/>
  <c r="AB10" i="6"/>
  <c r="D10" i="6" s="1"/>
  <c r="AB11" i="6"/>
  <c r="D11" i="6" s="1"/>
  <c r="AB12" i="6"/>
  <c r="D12" i="6" s="1"/>
  <c r="AB13" i="6"/>
  <c r="D13" i="6" s="1"/>
  <c r="AB14" i="6"/>
  <c r="D14" i="6" s="1"/>
  <c r="AB15" i="6"/>
  <c r="D15" i="6" s="1"/>
  <c r="AB16" i="6"/>
  <c r="D16" i="6" s="1"/>
  <c r="AB17" i="6"/>
  <c r="D17" i="6" s="1"/>
  <c r="AB18" i="6"/>
  <c r="D18" i="6" s="1"/>
  <c r="AB19" i="6"/>
  <c r="D19" i="6" s="1"/>
  <c r="AB20" i="6"/>
  <c r="D20" i="6" s="1"/>
  <c r="AB21" i="6"/>
  <c r="D21" i="6" s="1"/>
  <c r="AB22" i="6"/>
  <c r="D22" i="6" s="1"/>
  <c r="AB23" i="6"/>
  <c r="D23" i="6" s="1"/>
  <c r="AB24" i="6"/>
  <c r="D24" i="6" s="1"/>
  <c r="AB25" i="6"/>
  <c r="D25" i="6" s="1"/>
  <c r="AB26" i="6"/>
  <c r="D26" i="6" s="1"/>
  <c r="AB27" i="6"/>
  <c r="D27" i="6" s="1"/>
  <c r="AB28" i="6"/>
  <c r="D28" i="6" s="1"/>
  <c r="AB29" i="6"/>
  <c r="D29" i="6" s="1"/>
  <c r="AB30" i="6"/>
  <c r="D30" i="6" s="1"/>
  <c r="AB2" i="6"/>
  <c r="AB31" i="6"/>
  <c r="D31" i="6" s="1"/>
  <c r="AB3" i="5"/>
  <c r="D3" i="5" s="1"/>
  <c r="AB4" i="5"/>
  <c r="D4" i="5" s="1"/>
  <c r="AB5" i="5"/>
  <c r="D5" i="5" s="1"/>
  <c r="AB6" i="5"/>
  <c r="D6" i="5" s="1"/>
  <c r="AB7" i="5"/>
  <c r="D7" i="5" s="1"/>
  <c r="AB8" i="5"/>
  <c r="D8" i="5" s="1"/>
  <c r="AB9" i="5"/>
  <c r="D9" i="5" s="1"/>
  <c r="AB2" i="5"/>
  <c r="AB10" i="5"/>
  <c r="D10" i="5" s="1"/>
  <c r="AB3" i="4"/>
  <c r="D3" i="4" s="1"/>
  <c r="AB4" i="4"/>
  <c r="D4" i="4" s="1"/>
  <c r="AB5" i="4"/>
  <c r="D5" i="4" s="1"/>
  <c r="AB2" i="4"/>
  <c r="AB6" i="4"/>
  <c r="D6" i="4" s="1"/>
  <c r="AB3" i="1"/>
  <c r="D3" i="1" s="1"/>
  <c r="AB4" i="1"/>
  <c r="D4" i="1" s="1"/>
  <c r="AB5" i="1"/>
  <c r="D5" i="1" s="1"/>
  <c r="AB6" i="1"/>
  <c r="D6" i="1" s="1"/>
  <c r="AB7" i="1"/>
  <c r="D7" i="1" s="1"/>
  <c r="AB8" i="1"/>
  <c r="D8" i="1" s="1"/>
  <c r="AB9" i="1"/>
  <c r="D9" i="1" s="1"/>
  <c r="AB10" i="1"/>
  <c r="D10" i="1" s="1"/>
  <c r="AB11" i="1"/>
  <c r="D11" i="1" s="1"/>
  <c r="AB12" i="1"/>
  <c r="D12" i="1" s="1"/>
  <c r="AB13" i="1"/>
  <c r="D13" i="1" s="1"/>
  <c r="AB14" i="1"/>
  <c r="D14" i="1" s="1"/>
  <c r="AB15" i="1"/>
  <c r="D15" i="1" s="1"/>
  <c r="AB16" i="1"/>
  <c r="D16" i="1" s="1"/>
  <c r="AB17" i="1"/>
  <c r="D17" i="1" s="1"/>
  <c r="AB18" i="1"/>
  <c r="D18" i="1" s="1"/>
  <c r="AB19" i="1"/>
  <c r="D19" i="1" s="1"/>
  <c r="AB20" i="1"/>
  <c r="D20" i="1" s="1"/>
  <c r="AB21" i="1"/>
  <c r="D21" i="1" s="1"/>
  <c r="AB22" i="1"/>
  <c r="D22" i="1" s="1"/>
  <c r="AB23" i="1"/>
  <c r="D23" i="1" s="1"/>
  <c r="AB2" i="1"/>
  <c r="AB24" i="1"/>
  <c r="D24" i="1" s="1"/>
  <c r="AB3" i="2"/>
  <c r="D3" i="2" s="1"/>
  <c r="AB4" i="2"/>
  <c r="D4" i="2" s="1"/>
  <c r="AB5" i="2"/>
  <c r="D5" i="2" s="1"/>
  <c r="AB6" i="2"/>
  <c r="D6" i="2" s="1"/>
  <c r="AB7" i="2"/>
  <c r="D7" i="2" s="1"/>
  <c r="AB8" i="2"/>
  <c r="D8" i="2" s="1"/>
  <c r="AB9" i="2"/>
  <c r="D9" i="2" s="1"/>
  <c r="AB10" i="2"/>
  <c r="D10" i="2" s="1"/>
  <c r="AB11" i="2"/>
  <c r="D11" i="2" s="1"/>
  <c r="AB2" i="2"/>
  <c r="AB12" i="2"/>
  <c r="D12" i="2" s="1"/>
  <c r="AB3" i="3"/>
  <c r="D3" i="3" s="1"/>
  <c r="AB4" i="3"/>
  <c r="D4" i="3" s="1"/>
  <c r="AB5" i="3"/>
  <c r="D5" i="3" s="1"/>
  <c r="AB6" i="3"/>
  <c r="D6" i="3" s="1"/>
  <c r="AB7" i="3"/>
  <c r="D7" i="3" s="1"/>
  <c r="AB8" i="3"/>
  <c r="D8" i="3" s="1"/>
  <c r="AB9" i="3"/>
  <c r="D9" i="3" s="1"/>
  <c r="AB10" i="3"/>
  <c r="D10" i="3" s="1"/>
  <c r="AB11" i="3"/>
  <c r="D11" i="3" s="1"/>
  <c r="AB12" i="3"/>
  <c r="D12" i="3" s="1"/>
  <c r="AB13" i="3"/>
  <c r="D13" i="3" s="1"/>
  <c r="AB14" i="3"/>
  <c r="D14" i="3" s="1"/>
  <c r="AB15" i="3"/>
  <c r="D15" i="3" s="1"/>
  <c r="AB16" i="3"/>
  <c r="D16" i="3" s="1"/>
  <c r="AB17" i="3"/>
  <c r="D17" i="3" s="1"/>
  <c r="AB18" i="3"/>
  <c r="D18" i="3" s="1"/>
  <c r="AB19" i="3"/>
  <c r="D19" i="3" s="1"/>
  <c r="AB20" i="3"/>
  <c r="D20" i="3" s="1"/>
  <c r="AB21" i="3"/>
  <c r="D21" i="3" s="1"/>
  <c r="AB22" i="3"/>
  <c r="D22" i="3" s="1"/>
  <c r="AB23" i="3"/>
  <c r="D23" i="3" s="1"/>
  <c r="AB24" i="3"/>
  <c r="D24" i="3" s="1"/>
  <c r="AB25" i="3"/>
  <c r="D25" i="3" s="1"/>
  <c r="AB26" i="3"/>
  <c r="D26" i="3" s="1"/>
  <c r="AB27" i="3"/>
  <c r="D27" i="3" s="1"/>
  <c r="AB28" i="3"/>
  <c r="D28" i="3" s="1"/>
  <c r="AB29" i="3"/>
  <c r="D29" i="3" s="1"/>
  <c r="AB30" i="3"/>
  <c r="D30" i="3" s="1"/>
  <c r="AB31" i="3"/>
  <c r="D31" i="3" s="1"/>
  <c r="AB32" i="3"/>
  <c r="D32" i="3" s="1"/>
  <c r="AB33" i="3"/>
  <c r="D33" i="3" s="1"/>
  <c r="AB34" i="3"/>
  <c r="D34" i="3" s="1"/>
  <c r="AB35" i="3"/>
  <c r="D35" i="3" s="1"/>
  <c r="AB36" i="3"/>
  <c r="D36" i="3" s="1"/>
  <c r="AB37" i="3"/>
  <c r="D37" i="3" s="1"/>
  <c r="AB38" i="3"/>
  <c r="D38" i="3" s="1"/>
  <c r="AB39" i="3"/>
  <c r="D39" i="3" s="1"/>
  <c r="AB40" i="3"/>
  <c r="D40" i="3" s="1"/>
  <c r="AB41" i="3"/>
  <c r="D41" i="3" s="1"/>
  <c r="AB42" i="3"/>
  <c r="D42" i="3" s="1"/>
  <c r="AB43" i="3"/>
  <c r="D43" i="3" s="1"/>
  <c r="AB44" i="3"/>
  <c r="D44" i="3" s="1"/>
  <c r="AB45" i="3"/>
  <c r="D45" i="3" s="1"/>
  <c r="AB2" i="3"/>
  <c r="AB46" i="3"/>
  <c r="D46" i="3" s="1"/>
</calcChain>
</file>

<file path=xl/sharedStrings.xml><?xml version="1.0" encoding="utf-8"?>
<sst xmlns="http://schemas.openxmlformats.org/spreadsheetml/2006/main" count="857" uniqueCount="390">
  <si>
    <t>097</t>
  </si>
  <si>
    <t>033A</t>
  </si>
  <si>
    <t>Tercero Básico A</t>
  </si>
  <si>
    <t>CIENC033A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</si>
  <si>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</si>
  <si>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</si>
  <si>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</si>
  <si>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</si>
  <si>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</si>
  <si>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</si>
  <si>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</si>
  <si>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</si>
  <si>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</si>
  <si>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</si>
  <si>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</si>
  <si>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</si>
  <si>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Con</t>
  </si>
  <si>
    <t>Ev1</t>
  </si>
  <si>
    <t>Ev2</t>
  </si>
  <si>
    <t>Ev3</t>
  </si>
  <si>
    <t xml:space="preserve">Tot E </t>
  </si>
  <si>
    <t xml:space="preserve">Tot T </t>
  </si>
  <si>
    <t>Tot Ev</t>
  </si>
  <si>
    <t xml:space="preserve"> NOTA </t>
  </si>
  <si>
    <t xml:space="preserve">Ciencias Naturales </t>
  </si>
  <si>
    <t>P1</t>
  </si>
  <si>
    <t>P2</t>
  </si>
  <si>
    <t>P3</t>
  </si>
  <si>
    <t>P4</t>
  </si>
  <si>
    <t>220073</t>
  </si>
  <si>
    <t>Aguilar Peña, Beverly Elízabeth Jasmínne</t>
  </si>
  <si>
    <t>220162</t>
  </si>
  <si>
    <t>Agustín Angel , Luisa Fernanda</t>
  </si>
  <si>
    <t>217123</t>
  </si>
  <si>
    <t xml:space="preserve">Alvarado Espino, Rebeca Eunice </t>
  </si>
  <si>
    <t>220029</t>
  </si>
  <si>
    <t xml:space="preserve">Arana Mejia , María Rene Mishell </t>
  </si>
  <si>
    <t>220115</t>
  </si>
  <si>
    <t xml:space="preserve">Ayala Sandoval , Alessandra Elizabeth </t>
  </si>
  <si>
    <t>220131</t>
  </si>
  <si>
    <t>Barrera Martínez, Eunice Noemí</t>
  </si>
  <si>
    <t>220141</t>
  </si>
  <si>
    <t xml:space="preserve">Barrientos Ventura, Ashley Daniela </t>
  </si>
  <si>
    <t>220024</t>
  </si>
  <si>
    <t>Batz Ramírez, Estefani Johana</t>
  </si>
  <si>
    <t>218008</t>
  </si>
  <si>
    <t>Berrios Ruano, Jussef Abdael</t>
  </si>
  <si>
    <t>220028</t>
  </si>
  <si>
    <t>Carrillo Cortez, Marvin Eduardo</t>
  </si>
  <si>
    <t>218082</t>
  </si>
  <si>
    <t>Castillo Pérez, Diego Giancarlo</t>
  </si>
  <si>
    <t>220064</t>
  </si>
  <si>
    <t>Chavez Pérez, Karla Nahomy</t>
  </si>
  <si>
    <t>221070</t>
  </si>
  <si>
    <t>Cuellar Díaz, Diego Andrés</t>
  </si>
  <si>
    <t>217128</t>
  </si>
  <si>
    <t xml:space="preserve">Cúmes Súchite, Justin Eretzon </t>
  </si>
  <si>
    <t>220044</t>
  </si>
  <si>
    <t>Cuté Lorenzana , Alison Guisel</t>
  </si>
  <si>
    <t>220171</t>
  </si>
  <si>
    <t xml:space="preserve">Díaz Sandoval , Katheryn Sharlyn </t>
  </si>
  <si>
    <t>221080</t>
  </si>
  <si>
    <t>Esquivel Beltetón , Byron Roberto</t>
  </si>
  <si>
    <t>220081</t>
  </si>
  <si>
    <t xml:space="preserve">Gallardo Méndez , Gabriela Elizabeth </t>
  </si>
  <si>
    <t>222051</t>
  </si>
  <si>
    <t>García Gómez, Madelyn Priscila Anabell</t>
  </si>
  <si>
    <t>218109</t>
  </si>
  <si>
    <t>García Ramírez, André Gabriel</t>
  </si>
  <si>
    <t>220059</t>
  </si>
  <si>
    <t xml:space="preserve">González Castañeda , Rúben Eduardo </t>
  </si>
  <si>
    <t>217130</t>
  </si>
  <si>
    <t xml:space="preserve">Gonzalez García, Genesis Lucia </t>
  </si>
  <si>
    <t>222073</t>
  </si>
  <si>
    <t xml:space="preserve">Hernández García , Valeri Mariella </t>
  </si>
  <si>
    <t>220018</t>
  </si>
  <si>
    <t>Hernández Ortíz, Josué David</t>
  </si>
  <si>
    <t>220035</t>
  </si>
  <si>
    <t>Hernández Rivera, Cristian Alexander</t>
  </si>
  <si>
    <t>220049</t>
  </si>
  <si>
    <t>Herrera Chan, Merelin Edith</t>
  </si>
  <si>
    <t>220062</t>
  </si>
  <si>
    <t xml:space="preserve">Larin Ruiz, Marcelo Gadiel </t>
  </si>
  <si>
    <t>219197</t>
  </si>
  <si>
    <t>Loarca Villagran, Adrian Javier</t>
  </si>
  <si>
    <t>220112</t>
  </si>
  <si>
    <t>López Camey , Diego Xavier</t>
  </si>
  <si>
    <t>220046</t>
  </si>
  <si>
    <t>Machá Hidalgo, Oscar Edgardo</t>
  </si>
  <si>
    <t>217134</t>
  </si>
  <si>
    <t>Mancilla Mejía,  Angel Rafael</t>
  </si>
  <si>
    <t>219092</t>
  </si>
  <si>
    <t>Mazariegos de León , Manuel David</t>
  </si>
  <si>
    <t>222050</t>
  </si>
  <si>
    <t>Medrano Galicia, Dulce Jimena</t>
  </si>
  <si>
    <t>221140</t>
  </si>
  <si>
    <t xml:space="preserve">Mejía Salvatierra, Josué David </t>
  </si>
  <si>
    <t>219073</t>
  </si>
  <si>
    <t>Pérez López, Juan Fernando</t>
  </si>
  <si>
    <t>221062</t>
  </si>
  <si>
    <t>Pérez Sagastume, Carlos Manuel</t>
  </si>
  <si>
    <t>220036</t>
  </si>
  <si>
    <t>Pirir Ochoa, Valery Saraí</t>
  </si>
  <si>
    <t>220069</t>
  </si>
  <si>
    <t>Sajbin Rivas, Oscar Pedro Alessandro</t>
  </si>
  <si>
    <t>220048</t>
  </si>
  <si>
    <t>Salvatierra Flores, Jefferson Jose</t>
  </si>
  <si>
    <t>220071</t>
  </si>
  <si>
    <t>Sánchez Chutan , Josué Alejandro</t>
  </si>
  <si>
    <t>220154</t>
  </si>
  <si>
    <t>Sánchez Vargas, Marghori Alejandra</t>
  </si>
  <si>
    <t>217138</t>
  </si>
  <si>
    <t xml:space="preserve">Secaida Morales, Emily Daniela </t>
  </si>
  <si>
    <t>220043</t>
  </si>
  <si>
    <t>Sequén Luna, Ingrid Celeste</t>
  </si>
  <si>
    <t>220025</t>
  </si>
  <si>
    <t>Sir Árevalo, Juan Diego</t>
  </si>
  <si>
    <t>217139</t>
  </si>
  <si>
    <t>Subuyuj Girón, Daniela Jeaneth</t>
  </si>
  <si>
    <t>220158</t>
  </si>
  <si>
    <t xml:space="preserve">Tanchez Pineda, Lilian Claudia Yamileth </t>
  </si>
  <si>
    <t>219074</t>
  </si>
  <si>
    <t>Trinidad Hernández, Sundury Bessybel</t>
  </si>
  <si>
    <t>220020</t>
  </si>
  <si>
    <t>Villagran Rodriguez, Ruth Nohemí</t>
  </si>
  <si>
    <t>217142</t>
  </si>
  <si>
    <t>Zacarias Salalá, Sofía Nicole</t>
  </si>
  <si>
    <t>044A</t>
  </si>
  <si>
    <t>Cuarto BACL A</t>
  </si>
  <si>
    <t>FÍSIC044A</t>
  </si>
  <si>
    <t>Física</t>
  </si>
  <si>
    <t>222028</t>
  </si>
  <si>
    <t>Barrientos Asencio, Lester Jose</t>
  </si>
  <si>
    <t>219213</t>
  </si>
  <si>
    <t xml:space="preserve">de León Mejía, Vania Gabriela </t>
  </si>
  <si>
    <t>222113</t>
  </si>
  <si>
    <t>Lima García, Mayra Leticia</t>
  </si>
  <si>
    <t>220165</t>
  </si>
  <si>
    <t>López Ayala, Katherine Julissa</t>
  </si>
  <si>
    <t>219095</t>
  </si>
  <si>
    <t>Mateho Chacón, Adriana Marilyn Betzabe</t>
  </si>
  <si>
    <t>217158</t>
  </si>
  <si>
    <t xml:space="preserve">Muralles Macz, Lesly Alejandra </t>
  </si>
  <si>
    <t>220074</t>
  </si>
  <si>
    <t>Ortíz Noyola, Estrella Anahí</t>
  </si>
  <si>
    <t>219114</t>
  </si>
  <si>
    <t>Turcios Gómez , Lily Esther</t>
  </si>
  <si>
    <t>054A</t>
  </si>
  <si>
    <t>Cuarto BADC A</t>
  </si>
  <si>
    <t>FÍSIC054A</t>
  </si>
  <si>
    <t>Físico Química</t>
  </si>
  <si>
    <t>222127</t>
  </si>
  <si>
    <t xml:space="preserve">Cividanes Rosales , Joseph Leonel Abdias </t>
  </si>
  <si>
    <t>219091</t>
  </si>
  <si>
    <t xml:space="preserve">Mazariegos Ortega, Heistyn Alexander </t>
  </si>
  <si>
    <t>222124</t>
  </si>
  <si>
    <t>Morales Brán , Julisa Magali</t>
  </si>
  <si>
    <t>222002</t>
  </si>
  <si>
    <t>Sanabria Morales, Luis David</t>
  </si>
  <si>
    <t>064A</t>
  </si>
  <si>
    <t>Cuarto BACO A</t>
  </si>
  <si>
    <t>FÍSIC064A</t>
  </si>
  <si>
    <t>222056</t>
  </si>
  <si>
    <t xml:space="preserve">Alvarado Tecú, Luis Fernando </t>
  </si>
  <si>
    <t>219075</t>
  </si>
  <si>
    <t>Balán Noj , Andres Rene</t>
  </si>
  <si>
    <t>222131</t>
  </si>
  <si>
    <t>Barrillas López, Keni Josué</t>
  </si>
  <si>
    <t>222140</t>
  </si>
  <si>
    <t xml:space="preserve">Castillo Castillo, Fernando Gabriel </t>
  </si>
  <si>
    <t>219010</t>
  </si>
  <si>
    <t>Culajay Barrientos , Antony Francisco</t>
  </si>
  <si>
    <t>219104</t>
  </si>
  <si>
    <t>Dominguez Fuentes , Jostin Alberto</t>
  </si>
  <si>
    <t>222105</t>
  </si>
  <si>
    <t>Escobar Padilla, Yessy Eslyn</t>
  </si>
  <si>
    <t>222041</t>
  </si>
  <si>
    <t xml:space="preserve">Girón Pérez, , Carlos Enoc Israel </t>
  </si>
  <si>
    <t>222101</t>
  </si>
  <si>
    <t>Godoy Pèrez, Paula Nicole</t>
  </si>
  <si>
    <t>219131</t>
  </si>
  <si>
    <t>González Sierra, Marco André</t>
  </si>
  <si>
    <t>222020</t>
  </si>
  <si>
    <t>Gudiel Pereira, Elisa Nicole</t>
  </si>
  <si>
    <t>222132</t>
  </si>
  <si>
    <t>Hernández Champney, Erwin Daniel</t>
  </si>
  <si>
    <t>222074</t>
  </si>
  <si>
    <t>Hernández García , Diego Andrés</t>
  </si>
  <si>
    <t>222129</t>
  </si>
  <si>
    <t xml:space="preserve">López Sacba , Keily Betsabé  Azucena </t>
  </si>
  <si>
    <t>217153</t>
  </si>
  <si>
    <t xml:space="preserve">Marroquin Soliz, Jeffersón Enrique </t>
  </si>
  <si>
    <t>222026</t>
  </si>
  <si>
    <t xml:space="preserve">Mijangos Chabalán , Franklin Noel </t>
  </si>
  <si>
    <t>222005</t>
  </si>
  <si>
    <t>Mix Escobar, Melanny Sofia</t>
  </si>
  <si>
    <t>217156</t>
  </si>
  <si>
    <t>Molina Gómez, Mario Andre</t>
  </si>
  <si>
    <t>222064</t>
  </si>
  <si>
    <t xml:space="preserve">Ortega Pineda , Kevin Alexander </t>
  </si>
  <si>
    <t>222079</t>
  </si>
  <si>
    <t xml:space="preserve">Ramírez Paredes , Anthony Eleazar </t>
  </si>
  <si>
    <t>221129</t>
  </si>
  <si>
    <t xml:space="preserve">Reynoso Valle , Franclin Estevin </t>
  </si>
  <si>
    <t>219089</t>
  </si>
  <si>
    <t>Roldán Martínez, Juan Ernesto</t>
  </si>
  <si>
    <t>074A</t>
  </si>
  <si>
    <t>Cuarto BADG A</t>
  </si>
  <si>
    <t>FÍSIC074A</t>
  </si>
  <si>
    <t>222094</t>
  </si>
  <si>
    <t>Avila Rosales, Abner Daniel</t>
  </si>
  <si>
    <t>222110</t>
  </si>
  <si>
    <t>Castro Jolón, Hillary Eulalia</t>
  </si>
  <si>
    <t>222009</t>
  </si>
  <si>
    <t>Fuentes Hernández, Jeremy David</t>
  </si>
  <si>
    <t>219038</t>
  </si>
  <si>
    <t>García Armas , José Pablo</t>
  </si>
  <si>
    <t>222081</t>
  </si>
  <si>
    <t>Gómez Prado, Lester David</t>
  </si>
  <si>
    <t>220019</t>
  </si>
  <si>
    <t>Hernández Ortiz, Ashley Mariana</t>
  </si>
  <si>
    <t>222119</t>
  </si>
  <si>
    <t>Pérez Vásquez, Ana Noemi</t>
  </si>
  <si>
    <t>222060</t>
  </si>
  <si>
    <t xml:space="preserve">Pineda Rivera , Josue Mariano </t>
  </si>
  <si>
    <t>217165</t>
  </si>
  <si>
    <t>Salazar Contreras, Aaron Alexander</t>
  </si>
  <si>
    <t>222032</t>
  </si>
  <si>
    <t>Siliézar Polanco, Evelyn Fernanda</t>
  </si>
  <si>
    <t>FORMA044A</t>
  </si>
  <si>
    <t xml:space="preserve">Formación de Valores </t>
  </si>
  <si>
    <t>FORMA064A</t>
  </si>
  <si>
    <t>031A</t>
  </si>
  <si>
    <t>Primero Básico A</t>
  </si>
  <si>
    <t>MAATE031A</t>
  </si>
  <si>
    <t>Matemática</t>
  </si>
  <si>
    <t>222011</t>
  </si>
  <si>
    <t>Alonzo Patzán , Franklyn Josue</t>
  </si>
  <si>
    <t>222091</t>
  </si>
  <si>
    <t>Ardiano Torres, Semaís Amiel Joa</t>
  </si>
  <si>
    <t>222066</t>
  </si>
  <si>
    <t>Barrientos Pérez, Oralia Anahely</t>
  </si>
  <si>
    <t>222053</t>
  </si>
  <si>
    <t>Bobadilla Reyes, Mia Abigail</t>
  </si>
  <si>
    <t>218099</t>
  </si>
  <si>
    <t>Calderón González, Brynner Jhadiel</t>
  </si>
  <si>
    <t>222007</t>
  </si>
  <si>
    <t xml:space="preserve">Coco Tzul, Sharon Estefanía </t>
  </si>
  <si>
    <t>222022</t>
  </si>
  <si>
    <t>Delgado García, Tatiana Paola</t>
  </si>
  <si>
    <t>222095</t>
  </si>
  <si>
    <t xml:space="preserve">Díaz De León , Angel José Xavier </t>
  </si>
  <si>
    <t>217095</t>
  </si>
  <si>
    <t>Enríquez Marroquín, Eddy Leopoldo</t>
  </si>
  <si>
    <t>217096</t>
  </si>
  <si>
    <t xml:space="preserve">Fajardo Molina,  Josabet Mariana </t>
  </si>
  <si>
    <t>222100</t>
  </si>
  <si>
    <t>Galan Granados, Yesly Alexandra</t>
  </si>
  <si>
    <t>222062</t>
  </si>
  <si>
    <t xml:space="preserve">Gálvez Coronado , Bryan Estuardo </t>
  </si>
  <si>
    <t>218075</t>
  </si>
  <si>
    <t>Gómez Loarca , Yessmin Areli</t>
  </si>
  <si>
    <t>222077</t>
  </si>
  <si>
    <t xml:space="preserve">González Pashaca , Bryan Josue </t>
  </si>
  <si>
    <t>217097</t>
  </si>
  <si>
    <t>Guerra Barahona, Jhonny Omar</t>
  </si>
  <si>
    <t>222115</t>
  </si>
  <si>
    <t>Marroquín Ramírez, Junior Dariel</t>
  </si>
  <si>
    <t>221160</t>
  </si>
  <si>
    <t xml:space="preserve">Masaya Maquin, Anna Mariela </t>
  </si>
  <si>
    <t>222043</t>
  </si>
  <si>
    <t>Mendoza Condomí, María Fernanda</t>
  </si>
  <si>
    <t>222018</t>
  </si>
  <si>
    <t>Molina, Chelsy Anahí</t>
  </si>
  <si>
    <t>220031</t>
  </si>
  <si>
    <t>Ocaña Picón, Jeaimy Mariana</t>
  </si>
  <si>
    <t>222090</t>
  </si>
  <si>
    <t>Ordoñez Reyes, Bricia Cristal</t>
  </si>
  <si>
    <t>222102</t>
  </si>
  <si>
    <t>Pérez Castillo, Brenda Raquel</t>
  </si>
  <si>
    <t>222138</t>
  </si>
  <si>
    <t>Pèrez Figueroa, Jose Rodrigo</t>
  </si>
  <si>
    <t>222068</t>
  </si>
  <si>
    <t>Soberanis Gil , Eileen Sofía</t>
  </si>
  <si>
    <t>218064</t>
  </si>
  <si>
    <t>Solis Mayén, Jackelinne Tatiana</t>
  </si>
  <si>
    <t>217636</t>
  </si>
  <si>
    <t xml:space="preserve">Soliz,  Mario Enrique </t>
  </si>
  <si>
    <t>217101</t>
  </si>
  <si>
    <t>Tobar Colón,  Bryan Aron</t>
  </si>
  <si>
    <t>218103</t>
  </si>
  <si>
    <t>Villatoro Blanco, Jesús Daniel</t>
  </si>
  <si>
    <t>222055</t>
  </si>
  <si>
    <t>Zuleta Fajardo , Sharon Andrea</t>
  </si>
  <si>
    <t>MATEM044A</t>
  </si>
  <si>
    <t>Matemática 4</t>
  </si>
  <si>
    <t>MATEM054A</t>
  </si>
  <si>
    <t>MATEM064A</t>
  </si>
  <si>
    <t>MATEM074A</t>
  </si>
  <si>
    <t>032A</t>
  </si>
  <si>
    <t>Segundo Básico A</t>
  </si>
  <si>
    <t>MATEMA32A</t>
  </si>
  <si>
    <t>217102</t>
  </si>
  <si>
    <t>Aguilar Martínez, Alvaro Javier</t>
  </si>
  <si>
    <t>222045</t>
  </si>
  <si>
    <t>Aldana Guzmán , Angela Andrea</t>
  </si>
  <si>
    <t>221102</t>
  </si>
  <si>
    <t xml:space="preserve">Alvarado Durán, Jimena Sofia </t>
  </si>
  <si>
    <t>217103</t>
  </si>
  <si>
    <t>Amézquita Saquilmer, Eunice Saraí</t>
  </si>
  <si>
    <t>217104</t>
  </si>
  <si>
    <t>Arévalo Guardado, Nelson Alberto</t>
  </si>
  <si>
    <t>217106</t>
  </si>
  <si>
    <t>Barahona Castañeda, Rebeca Noemi</t>
  </si>
  <si>
    <t>217641</t>
  </si>
  <si>
    <t xml:space="preserve">Batres Vasquez, Bryan Natanael Adoní </t>
  </si>
  <si>
    <t>217107</t>
  </si>
  <si>
    <t>Bernal Gómez, Diego Alexander</t>
  </si>
  <si>
    <t>222046</t>
  </si>
  <si>
    <t>Castañeda Colindres, Elián Daniel</t>
  </si>
  <si>
    <t>217109</t>
  </si>
  <si>
    <t>Davila Mayén , Wanda Valentina</t>
  </si>
  <si>
    <t>217110</t>
  </si>
  <si>
    <t>del Cid García, Armando Enrique</t>
  </si>
  <si>
    <t>217113</t>
  </si>
  <si>
    <t>Domínguez Garcia, Santiago Javier</t>
  </si>
  <si>
    <t>221010</t>
  </si>
  <si>
    <t>Estrada Fuentes, Tatiana Michelle</t>
  </si>
  <si>
    <t>217116</t>
  </si>
  <si>
    <t>Fuentes Monterroso, Rodrigo Rene</t>
  </si>
  <si>
    <t>221011</t>
  </si>
  <si>
    <t>Gómez Julian, Alison Janeth</t>
  </si>
  <si>
    <t>221051</t>
  </si>
  <si>
    <t>González de León , Belinda Lisette</t>
  </si>
  <si>
    <t>221093</t>
  </si>
  <si>
    <t>González Reyes, Hamiltón Alexis</t>
  </si>
  <si>
    <t>221108</t>
  </si>
  <si>
    <t xml:space="preserve">González Sierra , Daniela Victoria </t>
  </si>
  <si>
    <t>221015</t>
  </si>
  <si>
    <t xml:space="preserve">Gudiel Ortíz , Andrea Fernanda </t>
  </si>
  <si>
    <t>222039</t>
  </si>
  <si>
    <t>Irias Barahona, , Daniela Sarahí</t>
  </si>
  <si>
    <t>221038</t>
  </si>
  <si>
    <t xml:space="preserve">Jerónimo Carreto, Jorge Mario </t>
  </si>
  <si>
    <t>221019</t>
  </si>
  <si>
    <t>Jerónimo Quintanilla, Natalia Leticia</t>
  </si>
  <si>
    <t>222107</t>
  </si>
  <si>
    <t>Juarez Rodriguez, Diana Mishel</t>
  </si>
  <si>
    <t>221099</t>
  </si>
  <si>
    <t xml:space="preserve">López García , Luis Fernando </t>
  </si>
  <si>
    <t>218031</t>
  </si>
  <si>
    <t>López Olivares, Jaqueline Estefany</t>
  </si>
  <si>
    <t>221150</t>
  </si>
  <si>
    <t xml:space="preserve">Martínez Sequén , Donald Estiven </t>
  </si>
  <si>
    <t>220110</t>
  </si>
  <si>
    <t>Mendez Moran, Hector Adrian</t>
  </si>
  <si>
    <t>221022</t>
  </si>
  <si>
    <t xml:space="preserve">Mis Oliva , Anthony José Alfredo </t>
  </si>
  <si>
    <t>221034</t>
  </si>
  <si>
    <t>Monroy Luna, Karla Anahi Dayana</t>
  </si>
  <si>
    <t>222104</t>
  </si>
  <si>
    <t>Monzón Herrera, Jefferson Armando</t>
  </si>
  <si>
    <t>218051</t>
  </si>
  <si>
    <t xml:space="preserve">Murphy García , Santiago Emiliano </t>
  </si>
  <si>
    <t>218172</t>
  </si>
  <si>
    <t>Orellana García , Angel Estuardo</t>
  </si>
  <si>
    <t>221009</t>
  </si>
  <si>
    <t xml:space="preserve">Ortíz Chajón , Byron Manuel </t>
  </si>
  <si>
    <t>221064</t>
  </si>
  <si>
    <t xml:space="preserve">Ovando González, Joseph Ernesto </t>
  </si>
  <si>
    <t>221104</t>
  </si>
  <si>
    <t xml:space="preserve">Palencia Sánchez , Tiffany Yarleni </t>
  </si>
  <si>
    <t>221028</t>
  </si>
  <si>
    <t>Pérez Cárcamo, Esthephani Dayana</t>
  </si>
  <si>
    <t>222025</t>
  </si>
  <si>
    <t xml:space="preserve">Ramírez Gutiérrez , Nimcy Lisseth </t>
  </si>
  <si>
    <t>221017</t>
  </si>
  <si>
    <t>Romero Cocón , Joshua Jair Abishai</t>
  </si>
  <si>
    <t>217121</t>
  </si>
  <si>
    <t>Rosales Galindo, Fernanda Nathalia</t>
  </si>
  <si>
    <t>217122</t>
  </si>
  <si>
    <t>Sánchez Cifuentes, Emily Cecilia</t>
  </si>
  <si>
    <t>219145</t>
  </si>
  <si>
    <t>Serrano Contreras, Nahomy Sofía</t>
  </si>
  <si>
    <t>221016</t>
  </si>
  <si>
    <t>Sián, Brengi Samuel</t>
  </si>
  <si>
    <t>221109</t>
  </si>
  <si>
    <t>Solis Chután, Douglas Angello Absalón</t>
  </si>
  <si>
    <t>221098</t>
  </si>
  <si>
    <t>Ventura Sierra, Justin Alexis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</si>
</sst>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rgb="FF0000FF"/>
      <name val="Tahoma"/>
      <family val="2"/>
    </font>
    <font>
      <b/>
      <sz val="11"/>
      <color rgb="FF008000"/>
      <name val="Tahoma"/>
      <family val="2"/>
    </font>
    <font>
      <b/>
      <sz val="11"/>
      <color rgb="FFFF0000"/>
      <name val="Tahoma"/>
      <family val="2"/>
    </font>
    <font>
      <b/>
      <sz val="11"/>
      <color rgb="FFFFFFFF"/>
      <name val="Tahoma"/>
      <family val="2"/>
    </font>
    <font>
      <b/>
      <sz val="8"/>
      <color rgb="FF0000FF"/>
      <name val="Tahoma"/>
      <family val="2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99CC"/>
        <bgColor rgb="FF000000"/>
      </patternFill>
    </fill>
    <fill>
      <patternFill patternType="solid">
        <fgColor rgb="FFCCFFCC"/>
        <bgColor rgb="FF000000"/>
      </patternFill>
    </fill>
  </fills>
  <borders count="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7" fillId="0" borderId="1" xfId="0" applyFont="1" applyBorder="1"/>
    <xf numFmtId="0" fontId="6" fillId="3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3" borderId="2" xfId="0" applyFill="1" applyBorder="1"/>
    <xf numFmtId="0" fontId="8" fillId="7" borderId="3" xfId="0" applyFont="1" applyFill="1" applyBorder="1" applyAlignment="1" applyProtection="1">
      <protection locked="0"/>
    </xf>
    <xf numFmtId="0" fontId="8" fillId="7" borderId="4" xfId="0" applyFont="1" applyFill="1" applyBorder="1" applyAlignment="1" applyProtection="1">
      <protection locked="0"/>
    </xf>
    <xf numFmtId="0" fontId="8" fillId="7" borderId="5" xfId="0" applyFont="1" applyFill="1" applyBorder="1" applyAlignment="1" applyProtection="1">
      <protection locked="0"/>
    </xf>
    <xf numFmtId="0" fontId="8" fillId="7" borderId="6" xfId="0" applyFont="1" applyFill="1" applyBorder="1" applyAlignment="1" applyProtection="1">
      <protection locked="0"/>
    </xf>
    <xf numFmtId="0" fontId="8" fillId="8" borderId="3" xfId="0" applyFont="1" applyFill="1" applyBorder="1" applyAlignment="1" applyProtection="1">
      <protection locked="0"/>
    </xf>
    <xf numFmtId="0" fontId="8" fillId="8" borderId="5" xfId="0" applyFont="1" applyFill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1"/>
  <sheetViews>
    <sheetView tabSelected="1" topLeftCell="C2" workbookViewId="0">
      <selection activeCell="AD27" sqref="AD27"/>
    </sheetView>
  </sheetViews>
  <sheetFormatPr baseColWidth="10" defaultColWidth="11.42578125" defaultRowHeight="15" x14ac:dyDescent="0.25"/>
  <cols>
    <col min="1" max="2" width="7" bestFit="1" customWidth="1"/>
    <col min="3" max="3" width="37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</v>
      </c>
      <c r="C1" s="1" t="s">
        <v>2</v>
      </c>
      <c r="D1" s="4" t="s">
        <v>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10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0.1</v>
      </c>
      <c r="AA2" s="10">
        <f>$V$2+$W$2+$X$2</f>
        <v>0.5</v>
      </c>
      <c r="AB2" s="10" t="str">
        <f>IF((AA2+Z2+Y2)&lt;&gt;100%,"err ",AA2+Z2+Y2)</f>
        <v xml:space="preserve">err </v>
      </c>
    </row>
    <row r="3" spans="1:28" x14ac:dyDescent="0.25">
      <c r="A3" s="11" t="s">
        <v>29</v>
      </c>
      <c r="B3" s="11">
        <v>1</v>
      </c>
      <c r="C3" s="13" t="s">
        <v>30</v>
      </c>
      <c r="D3" s="14">
        <f t="shared" ref="D3:D34" si="0">AB3</f>
        <v>98</v>
      </c>
      <c r="E3" s="12"/>
      <c r="F3" s="12"/>
      <c r="G3" s="12"/>
      <c r="I3" s="22">
        <v>10</v>
      </c>
      <c r="J3" s="23">
        <v>10</v>
      </c>
      <c r="K3" s="23">
        <v>10</v>
      </c>
      <c r="L3" s="23">
        <v>10</v>
      </c>
      <c r="M3" s="23">
        <v>10</v>
      </c>
      <c r="N3" s="15"/>
      <c r="O3" s="15"/>
      <c r="P3" s="15"/>
      <c r="Q3" s="16"/>
      <c r="R3" s="16"/>
      <c r="S3" s="16"/>
      <c r="T3" s="16"/>
      <c r="U3" s="16"/>
      <c r="V3" s="26">
        <v>100</v>
      </c>
      <c r="W3" s="17"/>
      <c r="X3" s="17">
        <v>95</v>
      </c>
      <c r="Y3" s="18">
        <f t="shared" ref="Y3:Y34" si="1">I3+J3+K3+L3+M3+N3+O3+P3</f>
        <v>50</v>
      </c>
      <c r="Z3" s="19">
        <f t="shared" ref="Z3:Z34" si="2">Q3+R3+S3+T3+U3</f>
        <v>0</v>
      </c>
      <c r="AA3" s="20">
        <f t="shared" ref="AA3:AA34" si="3">V3*$V$2+W3*$W$2+X3*$X$2</f>
        <v>48</v>
      </c>
      <c r="AB3" s="21">
        <f t="shared" ref="AB3:AB34" si="4">IF((AA3+Z3+Y3)&gt;100,"err ",AA3+Z3+Y3)</f>
        <v>98</v>
      </c>
    </row>
    <row r="4" spans="1:28" x14ac:dyDescent="0.25">
      <c r="A4" s="11" t="s">
        <v>31</v>
      </c>
      <c r="B4" s="11">
        <v>2</v>
      </c>
      <c r="C4" s="13" t="s">
        <v>32</v>
      </c>
      <c r="D4" s="14">
        <f t="shared" si="0"/>
        <v>59.5</v>
      </c>
      <c r="E4" s="12"/>
      <c r="F4" s="12"/>
      <c r="G4" s="12"/>
      <c r="I4" s="24">
        <v>10</v>
      </c>
      <c r="J4" s="25">
        <v>0</v>
      </c>
      <c r="K4" s="25">
        <v>10</v>
      </c>
      <c r="L4" s="25">
        <v>0</v>
      </c>
      <c r="M4" s="25">
        <v>0</v>
      </c>
      <c r="N4" s="15"/>
      <c r="O4" s="15"/>
      <c r="P4" s="15"/>
      <c r="Q4" s="16"/>
      <c r="R4" s="16"/>
      <c r="S4" s="16"/>
      <c r="T4" s="16"/>
      <c r="U4" s="16"/>
      <c r="V4" s="27">
        <v>51</v>
      </c>
      <c r="W4" s="17"/>
      <c r="X4" s="17">
        <v>86</v>
      </c>
      <c r="Y4" s="18">
        <f t="shared" si="1"/>
        <v>20</v>
      </c>
      <c r="Z4" s="19">
        <f t="shared" si="2"/>
        <v>0</v>
      </c>
      <c r="AA4" s="20">
        <f t="shared" si="3"/>
        <v>39.5</v>
      </c>
      <c r="AB4" s="21">
        <f t="shared" si="4"/>
        <v>59.5</v>
      </c>
    </row>
    <row r="5" spans="1:28" x14ac:dyDescent="0.25">
      <c r="A5" s="11" t="s">
        <v>33</v>
      </c>
      <c r="B5" s="11">
        <v>3</v>
      </c>
      <c r="C5" s="13" t="s">
        <v>34</v>
      </c>
      <c r="D5" s="14">
        <f t="shared" si="0"/>
        <v>95.5</v>
      </c>
      <c r="E5" s="12"/>
      <c r="F5" s="12"/>
      <c r="G5" s="12"/>
      <c r="I5" s="24">
        <v>10</v>
      </c>
      <c r="J5" s="25">
        <v>10</v>
      </c>
      <c r="K5" s="25">
        <v>10</v>
      </c>
      <c r="L5" s="25">
        <v>10</v>
      </c>
      <c r="M5" s="25">
        <v>10</v>
      </c>
      <c r="N5" s="15"/>
      <c r="O5" s="15"/>
      <c r="P5" s="15"/>
      <c r="Q5" s="16"/>
      <c r="R5" s="16"/>
      <c r="S5" s="16"/>
      <c r="T5" s="16"/>
      <c r="U5" s="16"/>
      <c r="V5" s="27">
        <v>75</v>
      </c>
      <c r="W5" s="17"/>
      <c r="X5" s="17">
        <v>95</v>
      </c>
      <c r="Y5" s="18">
        <f t="shared" si="1"/>
        <v>50</v>
      </c>
      <c r="Z5" s="19">
        <f t="shared" si="2"/>
        <v>0</v>
      </c>
      <c r="AA5" s="20">
        <f t="shared" si="3"/>
        <v>45.5</v>
      </c>
      <c r="AB5" s="21">
        <f t="shared" si="4"/>
        <v>95.5</v>
      </c>
    </row>
    <row r="6" spans="1:28" x14ac:dyDescent="0.25">
      <c r="A6" s="11" t="s">
        <v>35</v>
      </c>
      <c r="B6" s="11">
        <v>4</v>
      </c>
      <c r="C6" s="13" t="s">
        <v>36</v>
      </c>
      <c r="D6" s="14">
        <f t="shared" si="0"/>
        <v>96.7</v>
      </c>
      <c r="E6" s="12"/>
      <c r="F6" s="12"/>
      <c r="G6" s="12"/>
      <c r="I6" s="24">
        <v>10</v>
      </c>
      <c r="J6" s="25">
        <v>10</v>
      </c>
      <c r="K6" s="25">
        <v>10</v>
      </c>
      <c r="L6" s="25">
        <v>10</v>
      </c>
      <c r="M6" s="25">
        <v>10</v>
      </c>
      <c r="N6" s="15"/>
      <c r="O6" s="15"/>
      <c r="P6" s="15"/>
      <c r="Q6" s="16"/>
      <c r="R6" s="16"/>
      <c r="S6" s="16"/>
      <c r="T6" s="16"/>
      <c r="U6" s="16"/>
      <c r="V6" s="27">
        <v>87</v>
      </c>
      <c r="W6" s="17"/>
      <c r="X6" s="17">
        <v>95</v>
      </c>
      <c r="Y6" s="18">
        <f t="shared" si="1"/>
        <v>50</v>
      </c>
      <c r="Z6" s="19">
        <f t="shared" si="2"/>
        <v>0</v>
      </c>
      <c r="AA6" s="20">
        <f t="shared" si="3"/>
        <v>46.7</v>
      </c>
      <c r="AB6" s="21">
        <f t="shared" si="4"/>
        <v>96.7</v>
      </c>
    </row>
    <row r="7" spans="1:28" x14ac:dyDescent="0.25">
      <c r="A7" s="11" t="s">
        <v>37</v>
      </c>
      <c r="B7" s="11">
        <v>5</v>
      </c>
      <c r="C7" s="13" t="s">
        <v>38</v>
      </c>
      <c r="D7" s="14">
        <f t="shared" si="0"/>
        <v>79.5</v>
      </c>
      <c r="E7" s="12"/>
      <c r="F7" s="12"/>
      <c r="G7" s="12"/>
      <c r="I7" s="24">
        <v>10</v>
      </c>
      <c r="J7" s="25">
        <v>7</v>
      </c>
      <c r="K7" s="25">
        <v>7</v>
      </c>
      <c r="L7" s="25">
        <v>7</v>
      </c>
      <c r="M7" s="25">
        <v>7</v>
      </c>
      <c r="N7" s="15"/>
      <c r="O7" s="15"/>
      <c r="P7" s="15"/>
      <c r="Q7" s="16"/>
      <c r="R7" s="16"/>
      <c r="S7" s="16"/>
      <c r="T7" s="16"/>
      <c r="U7" s="16"/>
      <c r="V7" s="27">
        <v>63</v>
      </c>
      <c r="W7" s="17"/>
      <c r="X7" s="17">
        <v>88</v>
      </c>
      <c r="Y7" s="18">
        <f t="shared" si="1"/>
        <v>38</v>
      </c>
      <c r="Z7" s="19">
        <f t="shared" si="2"/>
        <v>0</v>
      </c>
      <c r="AA7" s="20">
        <f t="shared" si="3"/>
        <v>41.5</v>
      </c>
      <c r="AB7" s="21">
        <f t="shared" si="4"/>
        <v>79.5</v>
      </c>
    </row>
    <row r="8" spans="1:28" x14ac:dyDescent="0.25">
      <c r="A8" s="11" t="s">
        <v>39</v>
      </c>
      <c r="B8" s="11">
        <v>6</v>
      </c>
      <c r="C8" s="13" t="s">
        <v>40</v>
      </c>
      <c r="D8" s="14">
        <f t="shared" si="0"/>
        <v>77.2</v>
      </c>
      <c r="E8" s="12"/>
      <c r="F8" s="12"/>
      <c r="G8" s="12"/>
      <c r="I8" s="24">
        <v>7</v>
      </c>
      <c r="J8" s="25">
        <v>0</v>
      </c>
      <c r="K8" s="25">
        <v>7</v>
      </c>
      <c r="L8" s="25">
        <v>10</v>
      </c>
      <c r="M8" s="25">
        <v>10</v>
      </c>
      <c r="N8" s="15"/>
      <c r="O8" s="15"/>
      <c r="P8" s="15"/>
      <c r="Q8" s="16"/>
      <c r="R8" s="16"/>
      <c r="S8" s="16"/>
      <c r="T8" s="16"/>
      <c r="U8" s="16"/>
      <c r="V8" s="27">
        <v>100</v>
      </c>
      <c r="W8" s="17"/>
      <c r="X8" s="17">
        <v>83</v>
      </c>
      <c r="Y8" s="18">
        <f t="shared" si="1"/>
        <v>34</v>
      </c>
      <c r="Z8" s="19">
        <f t="shared" si="2"/>
        <v>0</v>
      </c>
      <c r="AA8" s="20">
        <f t="shared" si="3"/>
        <v>43.2</v>
      </c>
      <c r="AB8" s="21">
        <f t="shared" si="4"/>
        <v>77.2</v>
      </c>
    </row>
    <row r="9" spans="1:28" x14ac:dyDescent="0.25">
      <c r="A9" s="11" t="s">
        <v>41</v>
      </c>
      <c r="B9" s="11">
        <v>7</v>
      </c>
      <c r="C9" s="13" t="s">
        <v>42</v>
      </c>
      <c r="D9" s="14">
        <f t="shared" si="0"/>
        <v>84</v>
      </c>
      <c r="E9" s="12"/>
      <c r="F9" s="12"/>
      <c r="G9" s="12"/>
      <c r="I9" s="24">
        <v>10</v>
      </c>
      <c r="J9" s="25">
        <v>10</v>
      </c>
      <c r="K9" s="25">
        <v>10</v>
      </c>
      <c r="L9" s="25">
        <v>10</v>
      </c>
      <c r="M9" s="25">
        <v>10</v>
      </c>
      <c r="N9" s="15"/>
      <c r="O9" s="15"/>
      <c r="P9" s="15"/>
      <c r="Q9" s="16"/>
      <c r="R9" s="16"/>
      <c r="S9" s="16"/>
      <c r="T9" s="16"/>
      <c r="U9" s="16"/>
      <c r="V9" s="27">
        <v>100</v>
      </c>
      <c r="W9" s="17"/>
      <c r="X9" s="17">
        <v>60</v>
      </c>
      <c r="Y9" s="18">
        <f t="shared" si="1"/>
        <v>50</v>
      </c>
      <c r="Z9" s="19">
        <f t="shared" si="2"/>
        <v>0</v>
      </c>
      <c r="AA9" s="20">
        <f t="shared" si="3"/>
        <v>34</v>
      </c>
      <c r="AB9" s="21">
        <f t="shared" si="4"/>
        <v>84</v>
      </c>
    </row>
    <row r="10" spans="1:28" x14ac:dyDescent="0.25">
      <c r="A10" s="11" t="s">
        <v>43</v>
      </c>
      <c r="B10" s="11">
        <v>8</v>
      </c>
      <c r="C10" s="13" t="s">
        <v>44</v>
      </c>
      <c r="D10" s="14">
        <f t="shared" si="0"/>
        <v>7</v>
      </c>
      <c r="E10" s="12"/>
      <c r="F10" s="12"/>
      <c r="G10" s="12"/>
      <c r="I10" s="24">
        <v>0</v>
      </c>
      <c r="J10" s="25">
        <v>7</v>
      </c>
      <c r="K10" s="25">
        <v>0</v>
      </c>
      <c r="L10" s="25">
        <v>0</v>
      </c>
      <c r="M10" s="25">
        <v>0</v>
      </c>
      <c r="N10" s="15"/>
      <c r="O10" s="15"/>
      <c r="P10" s="15"/>
      <c r="Q10" s="16"/>
      <c r="R10" s="16"/>
      <c r="S10" s="16"/>
      <c r="T10" s="16"/>
      <c r="U10" s="16"/>
      <c r="V10" s="27">
        <v>0</v>
      </c>
      <c r="W10" s="17"/>
      <c r="X10" s="17">
        <v>0</v>
      </c>
      <c r="Y10" s="18">
        <f t="shared" si="1"/>
        <v>7</v>
      </c>
      <c r="Z10" s="19">
        <f t="shared" si="2"/>
        <v>0</v>
      </c>
      <c r="AA10" s="20">
        <f t="shared" si="3"/>
        <v>0</v>
      </c>
      <c r="AB10" s="21">
        <f t="shared" si="4"/>
        <v>7</v>
      </c>
    </row>
    <row r="11" spans="1:28" x14ac:dyDescent="0.25">
      <c r="A11" s="11" t="s">
        <v>45</v>
      </c>
      <c r="B11" s="11">
        <v>9</v>
      </c>
      <c r="C11" s="13" t="s">
        <v>46</v>
      </c>
      <c r="D11" s="14">
        <f t="shared" si="0"/>
        <v>39.1</v>
      </c>
      <c r="E11" s="12"/>
      <c r="F11" s="12"/>
      <c r="G11" s="12"/>
      <c r="I11" s="24">
        <v>10</v>
      </c>
      <c r="J11" s="25">
        <v>0</v>
      </c>
      <c r="K11" s="25">
        <v>0</v>
      </c>
      <c r="L11" s="25">
        <v>0</v>
      </c>
      <c r="M11" s="25">
        <v>0</v>
      </c>
      <c r="N11" s="15"/>
      <c r="O11" s="15"/>
      <c r="P11" s="15"/>
      <c r="Q11" s="16"/>
      <c r="R11" s="16"/>
      <c r="S11" s="16"/>
      <c r="T11" s="16"/>
      <c r="U11" s="16"/>
      <c r="V11" s="27">
        <v>51</v>
      </c>
      <c r="W11" s="17"/>
      <c r="X11" s="17">
        <v>60</v>
      </c>
      <c r="Y11" s="18">
        <f t="shared" si="1"/>
        <v>10</v>
      </c>
      <c r="Z11" s="19">
        <f t="shared" si="2"/>
        <v>0</v>
      </c>
      <c r="AA11" s="20">
        <f t="shared" si="3"/>
        <v>29.1</v>
      </c>
      <c r="AB11" s="21">
        <f t="shared" si="4"/>
        <v>39.1</v>
      </c>
    </row>
    <row r="12" spans="1:28" x14ac:dyDescent="0.25">
      <c r="A12" s="11" t="s">
        <v>47</v>
      </c>
      <c r="B12" s="11">
        <v>10</v>
      </c>
      <c r="C12" s="13" t="s">
        <v>48</v>
      </c>
      <c r="D12" s="14">
        <f t="shared" si="0"/>
        <v>25.1</v>
      </c>
      <c r="E12" s="12"/>
      <c r="F12" s="12"/>
      <c r="G12" s="12"/>
      <c r="I12" s="24">
        <v>10</v>
      </c>
      <c r="J12" s="25">
        <v>10</v>
      </c>
      <c r="K12" s="25">
        <v>0</v>
      </c>
      <c r="L12" s="25">
        <v>0</v>
      </c>
      <c r="M12" s="25">
        <v>0</v>
      </c>
      <c r="N12" s="15"/>
      <c r="O12" s="15"/>
      <c r="P12" s="15"/>
      <c r="Q12" s="16"/>
      <c r="R12" s="16"/>
      <c r="S12" s="16"/>
      <c r="T12" s="16"/>
      <c r="U12" s="16"/>
      <c r="V12" s="27">
        <v>51</v>
      </c>
      <c r="W12" s="17"/>
      <c r="X12" s="17">
        <v>0</v>
      </c>
      <c r="Y12" s="18">
        <f t="shared" si="1"/>
        <v>20</v>
      </c>
      <c r="Z12" s="19">
        <f t="shared" si="2"/>
        <v>0</v>
      </c>
      <c r="AA12" s="20">
        <f t="shared" si="3"/>
        <v>5.1000000000000005</v>
      </c>
      <c r="AB12" s="21">
        <f t="shared" si="4"/>
        <v>25.1</v>
      </c>
    </row>
    <row r="13" spans="1:28" x14ac:dyDescent="0.25">
      <c r="A13" s="11" t="s">
        <v>49</v>
      </c>
      <c r="B13" s="11">
        <v>11</v>
      </c>
      <c r="C13" s="13" t="s">
        <v>50</v>
      </c>
      <c r="D13" s="14">
        <f t="shared" si="0"/>
        <v>39</v>
      </c>
      <c r="E13" s="12"/>
      <c r="F13" s="12"/>
      <c r="G13" s="12"/>
      <c r="I13" s="24">
        <v>0</v>
      </c>
      <c r="J13" s="25">
        <v>7</v>
      </c>
      <c r="K13" s="25">
        <v>0</v>
      </c>
      <c r="L13" s="25">
        <v>7</v>
      </c>
      <c r="M13" s="25">
        <v>0</v>
      </c>
      <c r="N13" s="15"/>
      <c r="O13" s="15"/>
      <c r="P13" s="15"/>
      <c r="Q13" s="16"/>
      <c r="R13" s="16"/>
      <c r="S13" s="16"/>
      <c r="T13" s="16"/>
      <c r="U13" s="16"/>
      <c r="V13" s="27">
        <v>50</v>
      </c>
      <c r="W13" s="17"/>
      <c r="X13" s="17">
        <v>50</v>
      </c>
      <c r="Y13" s="18">
        <f t="shared" si="1"/>
        <v>14</v>
      </c>
      <c r="Z13" s="19">
        <f t="shared" si="2"/>
        <v>0</v>
      </c>
      <c r="AA13" s="20">
        <f t="shared" si="3"/>
        <v>25</v>
      </c>
      <c r="AB13" s="21">
        <f t="shared" si="4"/>
        <v>39</v>
      </c>
    </row>
    <row r="14" spans="1:28" x14ac:dyDescent="0.25">
      <c r="A14" s="11" t="s">
        <v>51</v>
      </c>
      <c r="B14" s="11">
        <v>12</v>
      </c>
      <c r="C14" s="13" t="s">
        <v>52</v>
      </c>
      <c r="D14" s="14">
        <f t="shared" si="0"/>
        <v>90</v>
      </c>
      <c r="E14" s="12"/>
      <c r="F14" s="12"/>
      <c r="G14" s="12"/>
      <c r="I14" s="24">
        <v>10</v>
      </c>
      <c r="J14" s="25">
        <v>10</v>
      </c>
      <c r="K14" s="25">
        <v>10</v>
      </c>
      <c r="L14" s="25">
        <v>0</v>
      </c>
      <c r="M14" s="25">
        <v>10</v>
      </c>
      <c r="N14" s="15"/>
      <c r="O14" s="15"/>
      <c r="P14" s="15"/>
      <c r="Q14" s="16"/>
      <c r="R14" s="16"/>
      <c r="S14" s="16"/>
      <c r="T14" s="16"/>
      <c r="U14" s="16"/>
      <c r="V14" s="27">
        <v>100</v>
      </c>
      <c r="W14" s="17"/>
      <c r="X14" s="17">
        <v>100</v>
      </c>
      <c r="Y14" s="18">
        <f t="shared" si="1"/>
        <v>40</v>
      </c>
      <c r="Z14" s="19">
        <f t="shared" si="2"/>
        <v>0</v>
      </c>
      <c r="AA14" s="20">
        <f t="shared" si="3"/>
        <v>50</v>
      </c>
      <c r="AB14" s="21">
        <f t="shared" si="4"/>
        <v>90</v>
      </c>
    </row>
    <row r="15" spans="1:28" x14ac:dyDescent="0.25">
      <c r="A15" s="11" t="s">
        <v>53</v>
      </c>
      <c r="B15" s="11">
        <v>13</v>
      </c>
      <c r="C15" s="13" t="s">
        <v>54</v>
      </c>
      <c r="D15" s="14">
        <f t="shared" si="0"/>
        <v>45</v>
      </c>
      <c r="E15" s="12"/>
      <c r="F15" s="12"/>
      <c r="G15" s="12"/>
      <c r="I15" s="24">
        <v>10</v>
      </c>
      <c r="J15" s="25">
        <v>0</v>
      </c>
      <c r="K15" s="25">
        <v>10</v>
      </c>
      <c r="L15" s="25">
        <v>0</v>
      </c>
      <c r="M15" s="25">
        <v>0</v>
      </c>
      <c r="N15" s="15"/>
      <c r="O15" s="15"/>
      <c r="P15" s="15"/>
      <c r="Q15" s="16"/>
      <c r="R15" s="16"/>
      <c r="S15" s="16"/>
      <c r="T15" s="16"/>
      <c r="U15" s="16"/>
      <c r="V15" s="27">
        <v>50</v>
      </c>
      <c r="W15" s="17"/>
      <c r="X15" s="17">
        <v>50</v>
      </c>
      <c r="Y15" s="18">
        <f t="shared" si="1"/>
        <v>20</v>
      </c>
      <c r="Z15" s="19">
        <f t="shared" si="2"/>
        <v>0</v>
      </c>
      <c r="AA15" s="20">
        <f t="shared" si="3"/>
        <v>25</v>
      </c>
      <c r="AB15" s="21">
        <f t="shared" si="4"/>
        <v>45</v>
      </c>
    </row>
    <row r="16" spans="1:28" x14ac:dyDescent="0.25">
      <c r="A16" s="11" t="s">
        <v>55</v>
      </c>
      <c r="B16" s="11">
        <v>14</v>
      </c>
      <c r="C16" s="13" t="s">
        <v>56</v>
      </c>
      <c r="D16" s="14">
        <f t="shared" si="0"/>
        <v>85.5</v>
      </c>
      <c r="E16" s="12"/>
      <c r="F16" s="12"/>
      <c r="G16" s="12"/>
      <c r="I16" s="24">
        <v>10</v>
      </c>
      <c r="J16" s="25">
        <v>10</v>
      </c>
      <c r="K16" s="25">
        <v>10</v>
      </c>
      <c r="L16" s="25">
        <v>0</v>
      </c>
      <c r="M16" s="25">
        <v>10</v>
      </c>
      <c r="N16" s="15"/>
      <c r="O16" s="15"/>
      <c r="P16" s="15"/>
      <c r="Q16" s="16"/>
      <c r="R16" s="16"/>
      <c r="S16" s="16"/>
      <c r="T16" s="16"/>
      <c r="U16" s="16"/>
      <c r="V16" s="27">
        <v>87</v>
      </c>
      <c r="W16" s="17"/>
      <c r="X16" s="17">
        <v>92</v>
      </c>
      <c r="Y16" s="18">
        <f t="shared" si="1"/>
        <v>40</v>
      </c>
      <c r="Z16" s="19">
        <f t="shared" si="2"/>
        <v>0</v>
      </c>
      <c r="AA16" s="20">
        <f t="shared" si="3"/>
        <v>45.500000000000007</v>
      </c>
      <c r="AB16" s="21">
        <f t="shared" si="4"/>
        <v>85.5</v>
      </c>
    </row>
    <row r="17" spans="1:28" x14ac:dyDescent="0.25">
      <c r="A17" s="11" t="s">
        <v>57</v>
      </c>
      <c r="B17" s="11">
        <v>15</v>
      </c>
      <c r="C17" s="13" t="s">
        <v>58</v>
      </c>
      <c r="D17" s="14">
        <f t="shared" si="0"/>
        <v>92</v>
      </c>
      <c r="E17" s="12"/>
      <c r="F17" s="12"/>
      <c r="G17" s="12"/>
      <c r="I17" s="24">
        <v>10</v>
      </c>
      <c r="J17" s="25">
        <v>10</v>
      </c>
      <c r="K17" s="25">
        <v>10</v>
      </c>
      <c r="L17" s="25">
        <v>10</v>
      </c>
      <c r="M17" s="25">
        <v>10</v>
      </c>
      <c r="N17" s="15"/>
      <c r="O17" s="15"/>
      <c r="P17" s="15"/>
      <c r="Q17" s="16"/>
      <c r="R17" s="16"/>
      <c r="S17" s="16"/>
      <c r="T17" s="16"/>
      <c r="U17" s="16"/>
      <c r="V17" s="27">
        <v>100</v>
      </c>
      <c r="W17" s="17"/>
      <c r="X17" s="17">
        <v>80</v>
      </c>
      <c r="Y17" s="18">
        <f t="shared" si="1"/>
        <v>50</v>
      </c>
      <c r="Z17" s="19">
        <f t="shared" si="2"/>
        <v>0</v>
      </c>
      <c r="AA17" s="20">
        <f t="shared" si="3"/>
        <v>42</v>
      </c>
      <c r="AB17" s="21">
        <f t="shared" si="4"/>
        <v>92</v>
      </c>
    </row>
    <row r="18" spans="1:28" x14ac:dyDescent="0.25">
      <c r="A18" s="11" t="s">
        <v>59</v>
      </c>
      <c r="B18" s="11">
        <v>16</v>
      </c>
      <c r="C18" s="13" t="s">
        <v>60</v>
      </c>
      <c r="D18" s="14">
        <f t="shared" si="0"/>
        <v>52.7</v>
      </c>
      <c r="E18" s="12"/>
      <c r="F18" s="12"/>
      <c r="G18" s="12"/>
      <c r="I18" s="24">
        <v>6</v>
      </c>
      <c r="J18" s="25">
        <v>0</v>
      </c>
      <c r="K18" s="25">
        <v>0</v>
      </c>
      <c r="L18" s="25">
        <v>0</v>
      </c>
      <c r="M18" s="25">
        <v>0</v>
      </c>
      <c r="N18" s="15"/>
      <c r="O18" s="15"/>
      <c r="P18" s="15"/>
      <c r="Q18" s="16"/>
      <c r="R18" s="16"/>
      <c r="S18" s="16"/>
      <c r="T18" s="16"/>
      <c r="U18" s="16"/>
      <c r="V18" s="27">
        <v>87</v>
      </c>
      <c r="W18" s="17"/>
      <c r="X18" s="17">
        <v>95</v>
      </c>
      <c r="Y18" s="18">
        <f t="shared" si="1"/>
        <v>6</v>
      </c>
      <c r="Z18" s="19">
        <f t="shared" si="2"/>
        <v>0</v>
      </c>
      <c r="AA18" s="20">
        <f t="shared" si="3"/>
        <v>46.7</v>
      </c>
      <c r="AB18" s="21">
        <f t="shared" si="4"/>
        <v>52.7</v>
      </c>
    </row>
    <row r="19" spans="1:28" x14ac:dyDescent="0.25">
      <c r="A19" s="11" t="s">
        <v>61</v>
      </c>
      <c r="B19" s="11">
        <v>17</v>
      </c>
      <c r="C19" s="13" t="s">
        <v>62</v>
      </c>
      <c r="D19" s="14">
        <f t="shared" si="0"/>
        <v>97.4</v>
      </c>
      <c r="E19" s="12"/>
      <c r="F19" s="12"/>
      <c r="G19" s="12"/>
      <c r="I19" s="24">
        <v>10</v>
      </c>
      <c r="J19" s="25">
        <v>10</v>
      </c>
      <c r="K19" s="25">
        <v>10</v>
      </c>
      <c r="L19" s="25">
        <v>10</v>
      </c>
      <c r="M19" s="25">
        <v>10</v>
      </c>
      <c r="N19" s="15"/>
      <c r="O19" s="15"/>
      <c r="P19" s="15"/>
      <c r="Q19" s="16"/>
      <c r="R19" s="16"/>
      <c r="S19" s="16"/>
      <c r="T19" s="16"/>
      <c r="U19" s="16"/>
      <c r="V19" s="27">
        <v>74</v>
      </c>
      <c r="W19" s="17"/>
      <c r="X19" s="17">
        <v>100</v>
      </c>
      <c r="Y19" s="18">
        <f t="shared" si="1"/>
        <v>50</v>
      </c>
      <c r="Z19" s="19">
        <f t="shared" si="2"/>
        <v>0</v>
      </c>
      <c r="AA19" s="20">
        <f t="shared" si="3"/>
        <v>47.4</v>
      </c>
      <c r="AB19" s="21">
        <f t="shared" si="4"/>
        <v>97.4</v>
      </c>
    </row>
    <row r="20" spans="1:28" x14ac:dyDescent="0.25">
      <c r="A20" s="11" t="s">
        <v>63</v>
      </c>
      <c r="B20" s="11">
        <v>18</v>
      </c>
      <c r="C20" s="13" t="s">
        <v>64</v>
      </c>
      <c r="D20" s="14">
        <f t="shared" si="0"/>
        <v>84.7</v>
      </c>
      <c r="E20" s="12"/>
      <c r="F20" s="12"/>
      <c r="G20" s="12"/>
      <c r="I20" s="24">
        <v>10</v>
      </c>
      <c r="J20" s="25">
        <v>10</v>
      </c>
      <c r="K20" s="25">
        <v>10</v>
      </c>
      <c r="L20" s="25">
        <v>5</v>
      </c>
      <c r="M20" s="25">
        <v>5</v>
      </c>
      <c r="N20" s="15"/>
      <c r="O20" s="15"/>
      <c r="P20" s="15"/>
      <c r="Q20" s="16"/>
      <c r="R20" s="16"/>
      <c r="S20" s="16"/>
      <c r="T20" s="16"/>
      <c r="U20" s="16"/>
      <c r="V20" s="27">
        <v>87</v>
      </c>
      <c r="W20" s="17"/>
      <c r="X20" s="17">
        <v>90</v>
      </c>
      <c r="Y20" s="18">
        <f t="shared" si="1"/>
        <v>40</v>
      </c>
      <c r="Z20" s="19">
        <f t="shared" si="2"/>
        <v>0</v>
      </c>
      <c r="AA20" s="20">
        <f t="shared" si="3"/>
        <v>44.7</v>
      </c>
      <c r="AB20" s="21">
        <f t="shared" si="4"/>
        <v>84.7</v>
      </c>
    </row>
    <row r="21" spans="1:28" x14ac:dyDescent="0.25">
      <c r="A21" s="11" t="s">
        <v>65</v>
      </c>
      <c r="B21" s="11">
        <v>19</v>
      </c>
      <c r="C21" s="13" t="s">
        <v>66</v>
      </c>
      <c r="D21" s="14">
        <f t="shared" si="0"/>
        <v>82</v>
      </c>
      <c r="E21" s="12"/>
      <c r="F21" s="12"/>
      <c r="G21" s="12"/>
      <c r="I21" s="24">
        <v>10</v>
      </c>
      <c r="J21" s="25">
        <v>10</v>
      </c>
      <c r="K21" s="25">
        <v>10</v>
      </c>
      <c r="L21" s="25">
        <v>10</v>
      </c>
      <c r="M21" s="25">
        <v>8</v>
      </c>
      <c r="N21" s="15"/>
      <c r="O21" s="15"/>
      <c r="P21" s="15"/>
      <c r="Q21" s="16"/>
      <c r="R21" s="16"/>
      <c r="S21" s="16"/>
      <c r="T21" s="16"/>
      <c r="U21" s="16"/>
      <c r="V21" s="27">
        <v>0</v>
      </c>
      <c r="W21" s="17"/>
      <c r="X21" s="17">
        <v>85</v>
      </c>
      <c r="Y21" s="18">
        <f t="shared" si="1"/>
        <v>48</v>
      </c>
      <c r="Z21" s="19">
        <f t="shared" si="2"/>
        <v>0</v>
      </c>
      <c r="AA21" s="20">
        <f t="shared" si="3"/>
        <v>34</v>
      </c>
      <c r="AB21" s="21">
        <f t="shared" si="4"/>
        <v>82</v>
      </c>
    </row>
    <row r="22" spans="1:28" x14ac:dyDescent="0.25">
      <c r="A22" s="11" t="s">
        <v>67</v>
      </c>
      <c r="B22" s="11">
        <v>20</v>
      </c>
      <c r="C22" s="13" t="s">
        <v>68</v>
      </c>
      <c r="D22" s="14">
        <f t="shared" si="0"/>
        <v>96.3</v>
      </c>
      <c r="E22" s="12"/>
      <c r="F22" s="12"/>
      <c r="G22" s="12"/>
      <c r="I22" s="24">
        <v>10</v>
      </c>
      <c r="J22" s="25">
        <v>10</v>
      </c>
      <c r="K22" s="25">
        <v>10</v>
      </c>
      <c r="L22" s="25">
        <v>10</v>
      </c>
      <c r="M22" s="25">
        <v>10</v>
      </c>
      <c r="N22" s="15"/>
      <c r="O22" s="15"/>
      <c r="P22" s="15"/>
      <c r="Q22" s="16"/>
      <c r="R22" s="16"/>
      <c r="S22" s="16"/>
      <c r="T22" s="16"/>
      <c r="U22" s="16"/>
      <c r="V22" s="27">
        <v>63</v>
      </c>
      <c r="W22" s="17"/>
      <c r="X22" s="17">
        <v>100</v>
      </c>
      <c r="Y22" s="18">
        <f t="shared" si="1"/>
        <v>50</v>
      </c>
      <c r="Z22" s="19">
        <f t="shared" si="2"/>
        <v>0</v>
      </c>
      <c r="AA22" s="20">
        <f t="shared" si="3"/>
        <v>46.3</v>
      </c>
      <c r="AB22" s="21">
        <f t="shared" si="4"/>
        <v>96.3</v>
      </c>
    </row>
    <row r="23" spans="1:28" x14ac:dyDescent="0.25">
      <c r="A23" s="11" t="s">
        <v>69</v>
      </c>
      <c r="B23" s="11">
        <v>21</v>
      </c>
      <c r="C23" s="13" t="s">
        <v>70</v>
      </c>
      <c r="D23" s="14">
        <f t="shared" si="0"/>
        <v>85</v>
      </c>
      <c r="E23" s="12"/>
      <c r="F23" s="12"/>
      <c r="G23" s="12"/>
      <c r="I23" s="24">
        <v>10</v>
      </c>
      <c r="J23" s="25">
        <v>7</v>
      </c>
      <c r="K23" s="25">
        <v>10</v>
      </c>
      <c r="L23" s="25">
        <v>10</v>
      </c>
      <c r="M23" s="25">
        <v>10</v>
      </c>
      <c r="N23" s="15"/>
      <c r="O23" s="15"/>
      <c r="P23" s="15"/>
      <c r="Q23" s="16"/>
      <c r="R23" s="16"/>
      <c r="S23" s="16"/>
      <c r="T23" s="16"/>
      <c r="U23" s="16"/>
      <c r="V23" s="27">
        <v>0</v>
      </c>
      <c r="W23" s="17"/>
      <c r="X23" s="17">
        <v>95</v>
      </c>
      <c r="Y23" s="18">
        <f t="shared" si="1"/>
        <v>47</v>
      </c>
      <c r="Z23" s="19">
        <f t="shared" si="2"/>
        <v>0</v>
      </c>
      <c r="AA23" s="20">
        <f t="shared" si="3"/>
        <v>38</v>
      </c>
      <c r="AB23" s="21">
        <f t="shared" si="4"/>
        <v>85</v>
      </c>
    </row>
    <row r="24" spans="1:28" x14ac:dyDescent="0.25">
      <c r="A24" s="11" t="s">
        <v>71</v>
      </c>
      <c r="B24" s="11">
        <v>22</v>
      </c>
      <c r="C24" s="13" t="s">
        <v>72</v>
      </c>
      <c r="D24" s="14">
        <f t="shared" si="0"/>
        <v>78</v>
      </c>
      <c r="E24" s="12"/>
      <c r="F24" s="12"/>
      <c r="G24" s="12"/>
      <c r="I24" s="24">
        <v>10</v>
      </c>
      <c r="J24" s="25">
        <v>0</v>
      </c>
      <c r="K24" s="25">
        <v>0</v>
      </c>
      <c r="L24" s="25">
        <v>10</v>
      </c>
      <c r="M24" s="25">
        <v>10</v>
      </c>
      <c r="N24" s="15"/>
      <c r="O24" s="15"/>
      <c r="P24" s="15"/>
      <c r="Q24" s="16"/>
      <c r="R24" s="16"/>
      <c r="S24" s="16"/>
      <c r="T24" s="16"/>
      <c r="U24" s="16"/>
      <c r="V24" s="27">
        <v>100</v>
      </c>
      <c r="W24" s="17"/>
      <c r="X24" s="17">
        <v>95</v>
      </c>
      <c r="Y24" s="18">
        <f t="shared" si="1"/>
        <v>30</v>
      </c>
      <c r="Z24" s="19">
        <f t="shared" si="2"/>
        <v>0</v>
      </c>
      <c r="AA24" s="20">
        <f t="shared" si="3"/>
        <v>48</v>
      </c>
      <c r="AB24" s="21">
        <f t="shared" si="4"/>
        <v>78</v>
      </c>
    </row>
    <row r="25" spans="1:28" x14ac:dyDescent="0.25">
      <c r="A25" s="11" t="s">
        <v>73</v>
      </c>
      <c r="B25" s="11">
        <v>23</v>
      </c>
      <c r="C25" s="13" t="s">
        <v>74</v>
      </c>
      <c r="D25" s="14">
        <f t="shared" si="0"/>
        <v>75.099999999999994</v>
      </c>
      <c r="E25" s="12"/>
      <c r="F25" s="12"/>
      <c r="G25" s="12"/>
      <c r="I25" s="24">
        <v>10</v>
      </c>
      <c r="J25" s="25">
        <v>10</v>
      </c>
      <c r="K25" s="25">
        <v>7</v>
      </c>
      <c r="L25" s="25">
        <v>7</v>
      </c>
      <c r="M25" s="25">
        <v>0</v>
      </c>
      <c r="N25" s="15"/>
      <c r="O25" s="15"/>
      <c r="P25" s="15"/>
      <c r="Q25" s="16"/>
      <c r="R25" s="16"/>
      <c r="S25" s="16"/>
      <c r="T25" s="16"/>
      <c r="U25" s="16"/>
      <c r="V25" s="27">
        <v>51</v>
      </c>
      <c r="W25" s="17"/>
      <c r="X25" s="17">
        <v>90</v>
      </c>
      <c r="Y25" s="18">
        <f t="shared" si="1"/>
        <v>34</v>
      </c>
      <c r="Z25" s="19">
        <f t="shared" si="2"/>
        <v>0</v>
      </c>
      <c r="AA25" s="20">
        <f t="shared" si="3"/>
        <v>41.1</v>
      </c>
      <c r="AB25" s="21">
        <f t="shared" si="4"/>
        <v>75.099999999999994</v>
      </c>
    </row>
    <row r="26" spans="1:28" x14ac:dyDescent="0.25">
      <c r="A26" s="11" t="s">
        <v>75</v>
      </c>
      <c r="B26" s="11">
        <v>24</v>
      </c>
      <c r="C26" s="13" t="s">
        <v>76</v>
      </c>
      <c r="D26" s="14">
        <f t="shared" si="0"/>
        <v>95.5</v>
      </c>
      <c r="E26" s="12"/>
      <c r="F26" s="12"/>
      <c r="G26" s="12"/>
      <c r="I26" s="24">
        <v>8</v>
      </c>
      <c r="J26" s="25">
        <v>10</v>
      </c>
      <c r="K26" s="25">
        <v>10</v>
      </c>
      <c r="L26" s="25">
        <v>10</v>
      </c>
      <c r="M26" s="25">
        <v>10</v>
      </c>
      <c r="N26" s="15"/>
      <c r="O26" s="15"/>
      <c r="P26" s="15"/>
      <c r="Q26" s="16"/>
      <c r="R26" s="16"/>
      <c r="S26" s="16"/>
      <c r="T26" s="16"/>
      <c r="U26" s="16"/>
      <c r="V26" s="27">
        <v>75</v>
      </c>
      <c r="W26" s="17"/>
      <c r="X26" s="17">
        <v>100</v>
      </c>
      <c r="Y26" s="18">
        <f t="shared" si="1"/>
        <v>48</v>
      </c>
      <c r="Z26" s="19">
        <f t="shared" si="2"/>
        <v>0</v>
      </c>
      <c r="AA26" s="20">
        <f t="shared" si="3"/>
        <v>47.5</v>
      </c>
      <c r="AB26" s="21">
        <f t="shared" si="4"/>
        <v>95.5</v>
      </c>
    </row>
    <row r="27" spans="1:28" x14ac:dyDescent="0.25">
      <c r="A27" s="11" t="s">
        <v>77</v>
      </c>
      <c r="B27" s="11">
        <v>25</v>
      </c>
      <c r="C27" s="13" t="s">
        <v>78</v>
      </c>
      <c r="D27" s="14">
        <f t="shared" si="0"/>
        <v>72</v>
      </c>
      <c r="E27" s="12"/>
      <c r="F27" s="12"/>
      <c r="G27" s="12"/>
      <c r="I27" s="24">
        <v>10</v>
      </c>
      <c r="J27" s="25">
        <v>7</v>
      </c>
      <c r="K27" s="25">
        <v>7</v>
      </c>
      <c r="L27" s="25">
        <v>7</v>
      </c>
      <c r="M27" s="25">
        <v>0</v>
      </c>
      <c r="N27" s="15"/>
      <c r="O27" s="15"/>
      <c r="P27" s="15"/>
      <c r="Q27" s="16"/>
      <c r="R27" s="16"/>
      <c r="S27" s="16"/>
      <c r="T27" s="16"/>
      <c r="U27" s="16"/>
      <c r="V27" s="27">
        <v>50</v>
      </c>
      <c r="W27" s="17"/>
      <c r="X27" s="17">
        <v>90</v>
      </c>
      <c r="Y27" s="18">
        <f t="shared" si="1"/>
        <v>31</v>
      </c>
      <c r="Z27" s="19">
        <f t="shared" si="2"/>
        <v>0</v>
      </c>
      <c r="AA27" s="20">
        <f t="shared" si="3"/>
        <v>41</v>
      </c>
      <c r="AB27" s="21">
        <f t="shared" si="4"/>
        <v>72</v>
      </c>
    </row>
    <row r="28" spans="1:28" x14ac:dyDescent="0.25">
      <c r="A28" s="11" t="s">
        <v>79</v>
      </c>
      <c r="B28" s="11">
        <v>26</v>
      </c>
      <c r="C28" s="13" t="s">
        <v>80</v>
      </c>
      <c r="D28" s="14">
        <f t="shared" si="0"/>
        <v>98.8</v>
      </c>
      <c r="E28" s="12"/>
      <c r="F28" s="12"/>
      <c r="G28" s="12"/>
      <c r="I28" s="24">
        <v>10</v>
      </c>
      <c r="J28" s="25">
        <v>10</v>
      </c>
      <c r="K28" s="25">
        <v>10</v>
      </c>
      <c r="L28" s="25">
        <v>10</v>
      </c>
      <c r="M28" s="25">
        <v>10</v>
      </c>
      <c r="N28" s="15"/>
      <c r="O28" s="15"/>
      <c r="P28" s="15"/>
      <c r="Q28" s="16"/>
      <c r="R28" s="16"/>
      <c r="S28" s="16"/>
      <c r="T28" s="16"/>
      <c r="U28" s="16"/>
      <c r="V28" s="27">
        <v>88</v>
      </c>
      <c r="W28" s="17"/>
      <c r="X28" s="17">
        <v>100</v>
      </c>
      <c r="Y28" s="18">
        <f t="shared" si="1"/>
        <v>50</v>
      </c>
      <c r="Z28" s="19">
        <f t="shared" si="2"/>
        <v>0</v>
      </c>
      <c r="AA28" s="20">
        <f t="shared" si="3"/>
        <v>48.8</v>
      </c>
      <c r="AB28" s="21">
        <f t="shared" si="4"/>
        <v>98.8</v>
      </c>
    </row>
    <row r="29" spans="1:28" x14ac:dyDescent="0.25">
      <c r="A29" s="11" t="s">
        <v>81</v>
      </c>
      <c r="B29" s="11">
        <v>27</v>
      </c>
      <c r="C29" s="13" t="s">
        <v>82</v>
      </c>
      <c r="D29" s="14">
        <f t="shared" si="0"/>
        <v>93.7</v>
      </c>
      <c r="E29" s="12"/>
      <c r="F29" s="12"/>
      <c r="G29" s="12"/>
      <c r="I29" s="24">
        <v>10</v>
      </c>
      <c r="J29" s="25">
        <v>7</v>
      </c>
      <c r="K29" s="25">
        <v>10</v>
      </c>
      <c r="L29" s="25">
        <v>10</v>
      </c>
      <c r="M29" s="25">
        <v>10</v>
      </c>
      <c r="N29" s="15"/>
      <c r="O29" s="15"/>
      <c r="P29" s="15"/>
      <c r="Q29" s="16"/>
      <c r="R29" s="16"/>
      <c r="S29" s="16"/>
      <c r="T29" s="16"/>
      <c r="U29" s="16"/>
      <c r="V29" s="27">
        <v>87</v>
      </c>
      <c r="W29" s="17"/>
      <c r="X29" s="17">
        <v>95</v>
      </c>
      <c r="Y29" s="18">
        <f t="shared" si="1"/>
        <v>47</v>
      </c>
      <c r="Z29" s="19">
        <f t="shared" si="2"/>
        <v>0</v>
      </c>
      <c r="AA29" s="20">
        <f t="shared" si="3"/>
        <v>46.7</v>
      </c>
      <c r="AB29" s="21">
        <f t="shared" si="4"/>
        <v>93.7</v>
      </c>
    </row>
    <row r="30" spans="1:28" x14ac:dyDescent="0.25">
      <c r="A30" s="11" t="s">
        <v>83</v>
      </c>
      <c r="B30" s="11">
        <v>28</v>
      </c>
      <c r="C30" s="13" t="s">
        <v>84</v>
      </c>
      <c r="D30" s="14">
        <f t="shared" si="0"/>
        <v>93.1</v>
      </c>
      <c r="E30" s="12"/>
      <c r="F30" s="12"/>
      <c r="G30" s="12"/>
      <c r="I30" s="24">
        <v>10</v>
      </c>
      <c r="J30" s="25">
        <v>10</v>
      </c>
      <c r="K30" s="25">
        <v>10</v>
      </c>
      <c r="L30" s="25">
        <v>10</v>
      </c>
      <c r="M30" s="25">
        <v>10</v>
      </c>
      <c r="N30" s="15"/>
      <c r="O30" s="15"/>
      <c r="P30" s="15"/>
      <c r="Q30" s="16"/>
      <c r="R30" s="16"/>
      <c r="S30" s="16"/>
      <c r="T30" s="16"/>
      <c r="U30" s="16"/>
      <c r="V30" s="27">
        <v>51</v>
      </c>
      <c r="W30" s="17"/>
      <c r="X30" s="17">
        <v>95</v>
      </c>
      <c r="Y30" s="18">
        <f t="shared" si="1"/>
        <v>50</v>
      </c>
      <c r="Z30" s="19">
        <f t="shared" si="2"/>
        <v>0</v>
      </c>
      <c r="AA30" s="20">
        <f t="shared" si="3"/>
        <v>43.1</v>
      </c>
      <c r="AB30" s="21">
        <f t="shared" si="4"/>
        <v>93.1</v>
      </c>
    </row>
    <row r="31" spans="1:28" x14ac:dyDescent="0.25">
      <c r="A31" s="11" t="s">
        <v>85</v>
      </c>
      <c r="B31" s="11">
        <v>29</v>
      </c>
      <c r="C31" s="13" t="s">
        <v>86</v>
      </c>
      <c r="D31" s="14">
        <f t="shared" si="0"/>
        <v>86.300000000000011</v>
      </c>
      <c r="E31" s="12"/>
      <c r="F31" s="12"/>
      <c r="G31" s="12"/>
      <c r="I31" s="24">
        <v>10</v>
      </c>
      <c r="J31" s="25">
        <v>0</v>
      </c>
      <c r="K31" s="25">
        <v>10</v>
      </c>
      <c r="L31" s="25">
        <v>10</v>
      </c>
      <c r="M31" s="25">
        <v>10</v>
      </c>
      <c r="N31" s="15"/>
      <c r="O31" s="15"/>
      <c r="P31" s="15"/>
      <c r="Q31" s="16"/>
      <c r="R31" s="16"/>
      <c r="S31" s="16"/>
      <c r="T31" s="16"/>
      <c r="U31" s="16"/>
      <c r="V31" s="27">
        <v>87</v>
      </c>
      <c r="W31" s="17"/>
      <c r="X31" s="17">
        <v>94</v>
      </c>
      <c r="Y31" s="18">
        <f t="shared" si="1"/>
        <v>40</v>
      </c>
      <c r="Z31" s="19">
        <f t="shared" si="2"/>
        <v>0</v>
      </c>
      <c r="AA31" s="20">
        <f t="shared" si="3"/>
        <v>46.300000000000004</v>
      </c>
      <c r="AB31" s="21">
        <f t="shared" si="4"/>
        <v>86.300000000000011</v>
      </c>
    </row>
    <row r="32" spans="1:28" x14ac:dyDescent="0.25">
      <c r="A32" s="11" t="s">
        <v>87</v>
      </c>
      <c r="B32" s="11">
        <v>30</v>
      </c>
      <c r="C32" s="13" t="s">
        <v>88</v>
      </c>
      <c r="D32" s="14">
        <f t="shared" si="0"/>
        <v>86.4</v>
      </c>
      <c r="E32" s="12"/>
      <c r="F32" s="12"/>
      <c r="G32" s="12"/>
      <c r="I32" s="24">
        <v>10</v>
      </c>
      <c r="J32" s="25">
        <v>8</v>
      </c>
      <c r="K32" s="25">
        <v>10</v>
      </c>
      <c r="L32" s="25">
        <v>7</v>
      </c>
      <c r="M32" s="25">
        <v>10</v>
      </c>
      <c r="N32" s="15"/>
      <c r="O32" s="15"/>
      <c r="P32" s="15"/>
      <c r="Q32" s="16"/>
      <c r="R32" s="16"/>
      <c r="S32" s="16"/>
      <c r="T32" s="16"/>
      <c r="U32" s="16"/>
      <c r="V32" s="27">
        <v>74</v>
      </c>
      <c r="W32" s="17"/>
      <c r="X32" s="17">
        <v>85</v>
      </c>
      <c r="Y32" s="18">
        <f t="shared" si="1"/>
        <v>45</v>
      </c>
      <c r="Z32" s="19">
        <f t="shared" si="2"/>
        <v>0</v>
      </c>
      <c r="AA32" s="20">
        <f t="shared" si="3"/>
        <v>41.4</v>
      </c>
      <c r="AB32" s="21">
        <f t="shared" si="4"/>
        <v>86.4</v>
      </c>
    </row>
    <row r="33" spans="1:28" x14ac:dyDescent="0.25">
      <c r="A33" s="11" t="s">
        <v>89</v>
      </c>
      <c r="B33" s="11">
        <v>31</v>
      </c>
      <c r="C33" s="13" t="s">
        <v>90</v>
      </c>
      <c r="D33" s="14">
        <f t="shared" si="0"/>
        <v>95.1</v>
      </c>
      <c r="E33" s="12"/>
      <c r="F33" s="12"/>
      <c r="G33" s="12"/>
      <c r="I33" s="24">
        <v>10</v>
      </c>
      <c r="J33" s="25">
        <v>10</v>
      </c>
      <c r="K33" s="25">
        <v>10</v>
      </c>
      <c r="L33" s="25">
        <v>10</v>
      </c>
      <c r="M33" s="25">
        <v>10</v>
      </c>
      <c r="N33" s="15"/>
      <c r="O33" s="15"/>
      <c r="P33" s="15"/>
      <c r="Q33" s="16"/>
      <c r="R33" s="16"/>
      <c r="S33" s="16"/>
      <c r="T33" s="16"/>
      <c r="U33" s="16"/>
      <c r="V33" s="27">
        <v>51</v>
      </c>
      <c r="W33" s="17"/>
      <c r="X33" s="17">
        <v>100</v>
      </c>
      <c r="Y33" s="18">
        <f t="shared" si="1"/>
        <v>50</v>
      </c>
      <c r="Z33" s="19">
        <f t="shared" si="2"/>
        <v>0</v>
      </c>
      <c r="AA33" s="20">
        <f t="shared" si="3"/>
        <v>45.1</v>
      </c>
      <c r="AB33" s="21">
        <f t="shared" si="4"/>
        <v>95.1</v>
      </c>
    </row>
    <row r="34" spans="1:28" x14ac:dyDescent="0.25">
      <c r="A34" s="11" t="s">
        <v>91</v>
      </c>
      <c r="B34" s="11">
        <v>32</v>
      </c>
      <c r="C34" s="13" t="s">
        <v>92</v>
      </c>
      <c r="D34" s="14">
        <f t="shared" si="0"/>
        <v>81.2</v>
      </c>
      <c r="E34" s="12"/>
      <c r="F34" s="12"/>
      <c r="G34" s="12"/>
      <c r="I34" s="24">
        <v>10</v>
      </c>
      <c r="J34" s="25">
        <v>8</v>
      </c>
      <c r="K34" s="25">
        <v>10</v>
      </c>
      <c r="L34" s="25">
        <v>0</v>
      </c>
      <c r="M34" s="25">
        <v>10</v>
      </c>
      <c r="N34" s="15"/>
      <c r="O34" s="15"/>
      <c r="P34" s="15"/>
      <c r="Q34" s="16"/>
      <c r="R34" s="16"/>
      <c r="S34" s="16"/>
      <c r="T34" s="16"/>
      <c r="U34" s="16"/>
      <c r="V34" s="27">
        <v>100</v>
      </c>
      <c r="W34" s="17"/>
      <c r="X34" s="17">
        <v>83</v>
      </c>
      <c r="Y34" s="18">
        <f t="shared" si="1"/>
        <v>38</v>
      </c>
      <c r="Z34" s="19">
        <f t="shared" si="2"/>
        <v>0</v>
      </c>
      <c r="AA34" s="20">
        <f t="shared" si="3"/>
        <v>43.2</v>
      </c>
      <c r="AB34" s="21">
        <f t="shared" si="4"/>
        <v>81.2</v>
      </c>
    </row>
    <row r="35" spans="1:28" x14ac:dyDescent="0.25">
      <c r="A35" s="11" t="s">
        <v>93</v>
      </c>
      <c r="B35" s="11">
        <v>33</v>
      </c>
      <c r="C35" s="13" t="s">
        <v>94</v>
      </c>
      <c r="D35" s="14">
        <f t="shared" ref="D35:D51" si="5">AB35</f>
        <v>0</v>
      </c>
      <c r="E35" s="12"/>
      <c r="F35" s="12"/>
      <c r="G35" s="12"/>
      <c r="I35" s="24">
        <v>0</v>
      </c>
      <c r="J35" s="25">
        <v>0</v>
      </c>
      <c r="K35" s="25">
        <v>0</v>
      </c>
      <c r="L35" s="25">
        <v>0</v>
      </c>
      <c r="M35" s="25">
        <v>0</v>
      </c>
      <c r="N35" s="15"/>
      <c r="O35" s="15"/>
      <c r="P35" s="15"/>
      <c r="Q35" s="16"/>
      <c r="R35" s="16"/>
      <c r="S35" s="16"/>
      <c r="T35" s="16"/>
      <c r="U35" s="16"/>
      <c r="V35" s="27">
        <v>0</v>
      </c>
      <c r="W35" s="17"/>
      <c r="X35" s="17">
        <v>0</v>
      </c>
      <c r="Y35" s="18">
        <f t="shared" ref="Y35:Y51" si="6">I35+J35+K35+L35+M35+N35+O35+P35</f>
        <v>0</v>
      </c>
      <c r="Z35" s="19">
        <f t="shared" ref="Z35:Z51" si="7">Q35+R35+S35+T35+U35</f>
        <v>0</v>
      </c>
      <c r="AA35" s="20">
        <f t="shared" ref="AA35:AA51" si="8">V35*$V$2+W35*$W$2+X35*$X$2</f>
        <v>0</v>
      </c>
      <c r="AB35" s="21">
        <f t="shared" ref="AB35:AB51" si="9">IF((AA35+Z35+Y35)&gt;100,"err ",AA35+Z35+Y35)</f>
        <v>0</v>
      </c>
    </row>
    <row r="36" spans="1:28" x14ac:dyDescent="0.25">
      <c r="A36" s="11" t="s">
        <v>95</v>
      </c>
      <c r="B36" s="11">
        <v>34</v>
      </c>
      <c r="C36" s="13" t="s">
        <v>96</v>
      </c>
      <c r="D36" s="14">
        <f t="shared" si="5"/>
        <v>96</v>
      </c>
      <c r="E36" s="12"/>
      <c r="F36" s="12"/>
      <c r="G36" s="12"/>
      <c r="I36" s="24">
        <v>10</v>
      </c>
      <c r="J36" s="25">
        <v>10</v>
      </c>
      <c r="K36" s="25">
        <v>10</v>
      </c>
      <c r="L36" s="25">
        <v>10</v>
      </c>
      <c r="M36" s="25">
        <v>10</v>
      </c>
      <c r="N36" s="15"/>
      <c r="O36" s="15"/>
      <c r="P36" s="15"/>
      <c r="Q36" s="16"/>
      <c r="R36" s="16"/>
      <c r="S36" s="16"/>
      <c r="T36" s="16"/>
      <c r="U36" s="16"/>
      <c r="V36" s="27">
        <v>100</v>
      </c>
      <c r="W36" s="17"/>
      <c r="X36" s="17">
        <v>90</v>
      </c>
      <c r="Y36" s="18">
        <f t="shared" si="6"/>
        <v>50</v>
      </c>
      <c r="Z36" s="19">
        <f t="shared" si="7"/>
        <v>0</v>
      </c>
      <c r="AA36" s="20">
        <f t="shared" si="8"/>
        <v>46</v>
      </c>
      <c r="AB36" s="21">
        <f t="shared" si="9"/>
        <v>96</v>
      </c>
    </row>
    <row r="37" spans="1:28" x14ac:dyDescent="0.25">
      <c r="A37" s="11" t="s">
        <v>97</v>
      </c>
      <c r="B37" s="11">
        <v>35</v>
      </c>
      <c r="C37" s="13" t="s">
        <v>98</v>
      </c>
      <c r="D37" s="14">
        <f t="shared" si="5"/>
        <v>74.8</v>
      </c>
      <c r="E37" s="12"/>
      <c r="F37" s="12"/>
      <c r="G37" s="12"/>
      <c r="I37" s="24">
        <v>10</v>
      </c>
      <c r="J37" s="25">
        <v>8</v>
      </c>
      <c r="K37" s="25">
        <v>10</v>
      </c>
      <c r="L37" s="25">
        <v>10</v>
      </c>
      <c r="M37" s="25">
        <v>5</v>
      </c>
      <c r="N37" s="15"/>
      <c r="O37" s="15"/>
      <c r="P37" s="15"/>
      <c r="Q37" s="16"/>
      <c r="R37" s="16"/>
      <c r="S37" s="16"/>
      <c r="T37" s="16"/>
      <c r="U37" s="16"/>
      <c r="V37" s="27">
        <v>38</v>
      </c>
      <c r="W37" s="17"/>
      <c r="X37" s="17">
        <v>70</v>
      </c>
      <c r="Y37" s="18">
        <f t="shared" si="6"/>
        <v>43</v>
      </c>
      <c r="Z37" s="19">
        <f t="shared" si="7"/>
        <v>0</v>
      </c>
      <c r="AA37" s="20">
        <f t="shared" si="8"/>
        <v>31.8</v>
      </c>
      <c r="AB37" s="21">
        <f t="shared" si="9"/>
        <v>74.8</v>
      </c>
    </row>
    <row r="38" spans="1:28" x14ac:dyDescent="0.25">
      <c r="A38" s="11" t="s">
        <v>99</v>
      </c>
      <c r="B38" s="11">
        <v>36</v>
      </c>
      <c r="C38" s="13" t="s">
        <v>100</v>
      </c>
      <c r="D38" s="14">
        <f t="shared" si="5"/>
        <v>100</v>
      </c>
      <c r="E38" s="12"/>
      <c r="F38" s="12"/>
      <c r="G38" s="12"/>
      <c r="I38" s="24">
        <v>10</v>
      </c>
      <c r="J38" s="25">
        <v>10</v>
      </c>
      <c r="K38" s="25">
        <v>10</v>
      </c>
      <c r="L38" s="25">
        <v>10</v>
      </c>
      <c r="M38" s="25">
        <v>10</v>
      </c>
      <c r="N38" s="15"/>
      <c r="O38" s="15"/>
      <c r="P38" s="15"/>
      <c r="Q38" s="16"/>
      <c r="R38" s="16"/>
      <c r="S38" s="16"/>
      <c r="T38" s="16"/>
      <c r="U38" s="16"/>
      <c r="V38" s="27">
        <v>100</v>
      </c>
      <c r="W38" s="17"/>
      <c r="X38" s="17">
        <v>100</v>
      </c>
      <c r="Y38" s="18">
        <f t="shared" si="6"/>
        <v>50</v>
      </c>
      <c r="Z38" s="19">
        <f t="shared" si="7"/>
        <v>0</v>
      </c>
      <c r="AA38" s="20">
        <f t="shared" si="8"/>
        <v>50</v>
      </c>
      <c r="AB38" s="21">
        <f t="shared" si="9"/>
        <v>100</v>
      </c>
    </row>
    <row r="39" spans="1:28" x14ac:dyDescent="0.25">
      <c r="A39" s="11" t="s">
        <v>101</v>
      </c>
      <c r="B39" s="11">
        <v>37</v>
      </c>
      <c r="C39" s="13" t="s">
        <v>102</v>
      </c>
      <c r="D39" s="14">
        <f t="shared" si="5"/>
        <v>99.2</v>
      </c>
      <c r="E39" s="12"/>
      <c r="F39" s="12"/>
      <c r="G39" s="12"/>
      <c r="I39" s="24">
        <v>10</v>
      </c>
      <c r="J39" s="25">
        <v>10</v>
      </c>
      <c r="K39" s="25">
        <v>10</v>
      </c>
      <c r="L39" s="25">
        <v>10</v>
      </c>
      <c r="M39" s="25">
        <v>10</v>
      </c>
      <c r="N39" s="15"/>
      <c r="O39" s="15"/>
      <c r="P39" s="15"/>
      <c r="Q39" s="16"/>
      <c r="R39" s="16"/>
      <c r="S39" s="16"/>
      <c r="T39" s="16"/>
      <c r="U39" s="16"/>
      <c r="V39" s="27">
        <v>100</v>
      </c>
      <c r="W39" s="17"/>
      <c r="X39" s="17">
        <v>98</v>
      </c>
      <c r="Y39" s="18">
        <f t="shared" si="6"/>
        <v>50</v>
      </c>
      <c r="Z39" s="19">
        <f t="shared" si="7"/>
        <v>0</v>
      </c>
      <c r="AA39" s="20">
        <f t="shared" si="8"/>
        <v>49.2</v>
      </c>
      <c r="AB39" s="21">
        <f t="shared" si="9"/>
        <v>99.2</v>
      </c>
    </row>
    <row r="40" spans="1:28" x14ac:dyDescent="0.25">
      <c r="A40" s="11" t="s">
        <v>103</v>
      </c>
      <c r="B40" s="11">
        <v>38</v>
      </c>
      <c r="C40" s="13" t="s">
        <v>104</v>
      </c>
      <c r="D40" s="14">
        <f t="shared" si="5"/>
        <v>35.5</v>
      </c>
      <c r="E40" s="12"/>
      <c r="F40" s="12"/>
      <c r="G40" s="12"/>
      <c r="I40" s="24">
        <v>0</v>
      </c>
      <c r="J40" s="25">
        <v>0</v>
      </c>
      <c r="K40" s="25">
        <v>0</v>
      </c>
      <c r="L40" s="25">
        <v>0</v>
      </c>
      <c r="M40" s="25">
        <v>0</v>
      </c>
      <c r="N40" s="15"/>
      <c r="O40" s="15"/>
      <c r="P40" s="15"/>
      <c r="Q40" s="16"/>
      <c r="R40" s="16"/>
      <c r="S40" s="16"/>
      <c r="T40" s="16"/>
      <c r="U40" s="16"/>
      <c r="V40" s="27">
        <v>75</v>
      </c>
      <c r="W40" s="17"/>
      <c r="X40" s="17">
        <v>70</v>
      </c>
      <c r="Y40" s="18">
        <f t="shared" si="6"/>
        <v>0</v>
      </c>
      <c r="Z40" s="19">
        <f t="shared" si="7"/>
        <v>0</v>
      </c>
      <c r="AA40" s="20">
        <f t="shared" si="8"/>
        <v>35.5</v>
      </c>
      <c r="AB40" s="21">
        <f t="shared" si="9"/>
        <v>35.5</v>
      </c>
    </row>
    <row r="41" spans="1:28" x14ac:dyDescent="0.25">
      <c r="A41" s="11" t="s">
        <v>105</v>
      </c>
      <c r="B41" s="11">
        <v>39</v>
      </c>
      <c r="C41" s="13" t="s">
        <v>106</v>
      </c>
      <c r="D41" s="14">
        <f t="shared" si="5"/>
        <v>33.1</v>
      </c>
      <c r="E41" s="12"/>
      <c r="F41" s="12"/>
      <c r="G41" s="12"/>
      <c r="I41" s="24">
        <v>10</v>
      </c>
      <c r="J41" s="25">
        <v>8</v>
      </c>
      <c r="K41" s="25">
        <v>10</v>
      </c>
      <c r="L41" s="25">
        <v>0</v>
      </c>
      <c r="M41" s="25">
        <v>0</v>
      </c>
      <c r="N41" s="15"/>
      <c r="O41" s="15"/>
      <c r="P41" s="15"/>
      <c r="Q41" s="16"/>
      <c r="R41" s="16"/>
      <c r="S41" s="16"/>
      <c r="T41" s="16"/>
      <c r="U41" s="16"/>
      <c r="V41" s="27">
        <v>51</v>
      </c>
      <c r="W41" s="17"/>
      <c r="X41" s="17">
        <v>0</v>
      </c>
      <c r="Y41" s="18">
        <f t="shared" si="6"/>
        <v>28</v>
      </c>
      <c r="Z41" s="19">
        <f t="shared" si="7"/>
        <v>0</v>
      </c>
      <c r="AA41" s="20">
        <f t="shared" si="8"/>
        <v>5.1000000000000005</v>
      </c>
      <c r="AB41" s="21">
        <f t="shared" si="9"/>
        <v>33.1</v>
      </c>
    </row>
    <row r="42" spans="1:28" x14ac:dyDescent="0.25">
      <c r="A42" s="11" t="s">
        <v>107</v>
      </c>
      <c r="B42" s="11">
        <v>40</v>
      </c>
      <c r="C42" s="13" t="s">
        <v>108</v>
      </c>
      <c r="D42" s="14">
        <f t="shared" si="5"/>
        <v>38</v>
      </c>
      <c r="E42" s="12"/>
      <c r="F42" s="12"/>
      <c r="G42" s="12"/>
      <c r="I42" s="24">
        <v>0</v>
      </c>
      <c r="J42" s="25">
        <v>0</v>
      </c>
      <c r="K42" s="25">
        <v>0</v>
      </c>
      <c r="L42" s="25">
        <v>10</v>
      </c>
      <c r="M42" s="25">
        <v>0</v>
      </c>
      <c r="N42" s="15"/>
      <c r="O42" s="15"/>
      <c r="P42" s="15"/>
      <c r="Q42" s="16"/>
      <c r="R42" s="16"/>
      <c r="S42" s="16"/>
      <c r="T42" s="16"/>
      <c r="U42" s="16"/>
      <c r="V42" s="27">
        <v>0</v>
      </c>
      <c r="W42" s="17"/>
      <c r="X42" s="17">
        <v>70</v>
      </c>
      <c r="Y42" s="18">
        <f t="shared" si="6"/>
        <v>10</v>
      </c>
      <c r="Z42" s="19">
        <f t="shared" si="7"/>
        <v>0</v>
      </c>
      <c r="AA42" s="20">
        <f t="shared" si="8"/>
        <v>28</v>
      </c>
      <c r="AB42" s="21">
        <f t="shared" si="9"/>
        <v>38</v>
      </c>
    </row>
    <row r="43" spans="1:28" x14ac:dyDescent="0.25">
      <c r="A43" s="11" t="s">
        <v>109</v>
      </c>
      <c r="B43" s="11">
        <v>41</v>
      </c>
      <c r="C43" s="13" t="s">
        <v>110</v>
      </c>
      <c r="D43" s="14">
        <f t="shared" si="5"/>
        <v>82.8</v>
      </c>
      <c r="E43" s="12"/>
      <c r="F43" s="12"/>
      <c r="G43" s="12"/>
      <c r="I43" s="24">
        <v>10</v>
      </c>
      <c r="J43" s="25">
        <v>8</v>
      </c>
      <c r="K43" s="25">
        <v>10</v>
      </c>
      <c r="L43" s="25">
        <v>10</v>
      </c>
      <c r="M43" s="25">
        <v>10</v>
      </c>
      <c r="N43" s="15"/>
      <c r="O43" s="15"/>
      <c r="P43" s="15"/>
      <c r="Q43" s="16"/>
      <c r="R43" s="16"/>
      <c r="S43" s="16"/>
      <c r="T43" s="16"/>
      <c r="U43" s="16"/>
      <c r="V43" s="27">
        <v>88</v>
      </c>
      <c r="W43" s="17"/>
      <c r="X43" s="17">
        <v>65</v>
      </c>
      <c r="Y43" s="18">
        <f t="shared" si="6"/>
        <v>48</v>
      </c>
      <c r="Z43" s="19">
        <f t="shared" si="7"/>
        <v>0</v>
      </c>
      <c r="AA43" s="20">
        <f t="shared" si="8"/>
        <v>34.799999999999997</v>
      </c>
      <c r="AB43" s="21">
        <f t="shared" si="9"/>
        <v>82.8</v>
      </c>
    </row>
    <row r="44" spans="1:28" x14ac:dyDescent="0.25">
      <c r="A44" s="11" t="s">
        <v>111</v>
      </c>
      <c r="B44" s="11">
        <v>42</v>
      </c>
      <c r="C44" s="13" t="s">
        <v>112</v>
      </c>
      <c r="D44" s="14">
        <f t="shared" si="5"/>
        <v>95.6</v>
      </c>
      <c r="E44" s="12"/>
      <c r="F44" s="12"/>
      <c r="G44" s="12"/>
      <c r="I44" s="24">
        <v>10</v>
      </c>
      <c r="J44" s="25">
        <v>8</v>
      </c>
      <c r="K44" s="25">
        <v>10</v>
      </c>
      <c r="L44" s="25">
        <v>10</v>
      </c>
      <c r="M44" s="25">
        <v>10</v>
      </c>
      <c r="N44" s="15"/>
      <c r="O44" s="15"/>
      <c r="P44" s="15"/>
      <c r="Q44" s="16"/>
      <c r="R44" s="16"/>
      <c r="S44" s="16"/>
      <c r="T44" s="16"/>
      <c r="U44" s="16"/>
      <c r="V44" s="27">
        <v>76</v>
      </c>
      <c r="W44" s="17"/>
      <c r="X44" s="17">
        <v>100</v>
      </c>
      <c r="Y44" s="18">
        <f t="shared" si="6"/>
        <v>48</v>
      </c>
      <c r="Z44" s="19">
        <f t="shared" si="7"/>
        <v>0</v>
      </c>
      <c r="AA44" s="20">
        <f t="shared" si="8"/>
        <v>47.6</v>
      </c>
      <c r="AB44" s="21">
        <f t="shared" si="9"/>
        <v>95.6</v>
      </c>
    </row>
    <row r="45" spans="1:28" x14ac:dyDescent="0.25">
      <c r="A45" s="11" t="s">
        <v>113</v>
      </c>
      <c r="B45" s="11">
        <v>43</v>
      </c>
      <c r="C45" s="13" t="s">
        <v>114</v>
      </c>
      <c r="D45" s="14">
        <f t="shared" si="5"/>
        <v>92.6</v>
      </c>
      <c r="E45" s="12"/>
      <c r="F45" s="12"/>
      <c r="G45" s="12"/>
      <c r="I45" s="24">
        <v>10</v>
      </c>
      <c r="J45" s="25">
        <v>10</v>
      </c>
      <c r="K45" s="25">
        <v>10</v>
      </c>
      <c r="L45" s="25">
        <v>10</v>
      </c>
      <c r="M45" s="25">
        <v>10</v>
      </c>
      <c r="N45" s="15"/>
      <c r="O45" s="15"/>
      <c r="P45" s="15"/>
      <c r="Q45" s="16"/>
      <c r="R45" s="16"/>
      <c r="S45" s="16"/>
      <c r="T45" s="16"/>
      <c r="U45" s="16"/>
      <c r="V45" s="27">
        <v>74</v>
      </c>
      <c r="W45" s="17"/>
      <c r="X45" s="17">
        <v>88</v>
      </c>
      <c r="Y45" s="18">
        <f t="shared" si="6"/>
        <v>50</v>
      </c>
      <c r="Z45" s="19">
        <f t="shared" si="7"/>
        <v>0</v>
      </c>
      <c r="AA45" s="20">
        <f t="shared" si="8"/>
        <v>42.6</v>
      </c>
      <c r="AB45" s="21">
        <f t="shared" si="9"/>
        <v>92.6</v>
      </c>
    </row>
    <row r="46" spans="1:28" x14ac:dyDescent="0.25">
      <c r="A46" s="11" t="s">
        <v>115</v>
      </c>
      <c r="B46" s="11">
        <v>44</v>
      </c>
      <c r="C46" s="13" t="s">
        <v>116</v>
      </c>
      <c r="D46" s="14">
        <f t="shared" si="5"/>
        <v>88</v>
      </c>
      <c r="E46" s="12"/>
      <c r="F46" s="12"/>
      <c r="G46" s="12"/>
      <c r="I46" s="24">
        <v>10</v>
      </c>
      <c r="J46" s="25">
        <v>8</v>
      </c>
      <c r="K46" s="25">
        <v>10</v>
      </c>
      <c r="L46" s="25">
        <v>0</v>
      </c>
      <c r="M46" s="25">
        <v>10</v>
      </c>
      <c r="N46" s="15"/>
      <c r="O46" s="15"/>
      <c r="P46" s="15"/>
      <c r="Q46" s="16"/>
      <c r="R46" s="16"/>
      <c r="S46" s="16"/>
      <c r="T46" s="16"/>
      <c r="U46" s="16"/>
      <c r="V46" s="27">
        <v>100</v>
      </c>
      <c r="W46" s="17"/>
      <c r="X46" s="17">
        <v>100</v>
      </c>
      <c r="Y46" s="18">
        <f t="shared" si="6"/>
        <v>38</v>
      </c>
      <c r="Z46" s="19">
        <f t="shared" si="7"/>
        <v>0</v>
      </c>
      <c r="AA46" s="20">
        <f t="shared" si="8"/>
        <v>50</v>
      </c>
      <c r="AB46" s="21">
        <f t="shared" si="9"/>
        <v>88</v>
      </c>
    </row>
    <row r="47" spans="1:28" x14ac:dyDescent="0.25">
      <c r="A47" s="11" t="s">
        <v>117</v>
      </c>
      <c r="B47" s="11">
        <v>45</v>
      </c>
      <c r="C47" s="13" t="s">
        <v>118</v>
      </c>
      <c r="D47" s="14">
        <f t="shared" si="5"/>
        <v>70.2</v>
      </c>
      <c r="E47" s="12"/>
      <c r="F47" s="12"/>
      <c r="G47" s="12"/>
      <c r="I47" s="24">
        <v>10</v>
      </c>
      <c r="J47" s="25">
        <v>10</v>
      </c>
      <c r="K47" s="25">
        <v>10</v>
      </c>
      <c r="L47" s="25">
        <v>10</v>
      </c>
      <c r="M47" s="25">
        <v>8</v>
      </c>
      <c r="N47" s="15"/>
      <c r="O47" s="15"/>
      <c r="P47" s="15"/>
      <c r="Q47" s="16"/>
      <c r="R47" s="16"/>
      <c r="S47" s="16"/>
      <c r="T47" s="16"/>
      <c r="U47" s="16"/>
      <c r="V47" s="27">
        <v>62</v>
      </c>
      <c r="W47" s="17"/>
      <c r="X47" s="17">
        <v>40</v>
      </c>
      <c r="Y47" s="18">
        <f t="shared" si="6"/>
        <v>48</v>
      </c>
      <c r="Z47" s="19">
        <f t="shared" si="7"/>
        <v>0</v>
      </c>
      <c r="AA47" s="20">
        <f t="shared" si="8"/>
        <v>22.2</v>
      </c>
      <c r="AB47" s="21">
        <f t="shared" si="9"/>
        <v>70.2</v>
      </c>
    </row>
    <row r="48" spans="1:28" x14ac:dyDescent="0.25">
      <c r="A48" s="11" t="s">
        <v>119</v>
      </c>
      <c r="B48" s="11">
        <v>46</v>
      </c>
      <c r="C48" s="13" t="s">
        <v>120</v>
      </c>
      <c r="D48" s="14">
        <f t="shared" si="5"/>
        <v>89.5</v>
      </c>
      <c r="E48" s="12"/>
      <c r="F48" s="12"/>
      <c r="G48" s="12"/>
      <c r="I48" s="24">
        <v>10</v>
      </c>
      <c r="J48" s="25">
        <v>10</v>
      </c>
      <c r="K48" s="25">
        <v>10</v>
      </c>
      <c r="L48" s="25">
        <v>10</v>
      </c>
      <c r="M48" s="25">
        <v>10</v>
      </c>
      <c r="N48" s="15"/>
      <c r="O48" s="15"/>
      <c r="P48" s="15"/>
      <c r="Q48" s="16"/>
      <c r="R48" s="16"/>
      <c r="S48" s="16"/>
      <c r="T48" s="16"/>
      <c r="U48" s="16"/>
      <c r="V48" s="27">
        <v>75</v>
      </c>
      <c r="W48" s="17"/>
      <c r="X48" s="17">
        <v>80</v>
      </c>
      <c r="Y48" s="18">
        <f t="shared" si="6"/>
        <v>50</v>
      </c>
      <c r="Z48" s="19">
        <f t="shared" si="7"/>
        <v>0</v>
      </c>
      <c r="AA48" s="20">
        <f t="shared" si="8"/>
        <v>39.5</v>
      </c>
      <c r="AB48" s="21">
        <f t="shared" si="9"/>
        <v>89.5</v>
      </c>
    </row>
    <row r="49" spans="1:28" x14ac:dyDescent="0.25">
      <c r="A49" s="11" t="s">
        <v>121</v>
      </c>
      <c r="B49" s="11">
        <v>47</v>
      </c>
      <c r="C49" s="13" t="s">
        <v>122</v>
      </c>
      <c r="D49" s="14">
        <f t="shared" si="5"/>
        <v>94.2</v>
      </c>
      <c r="E49" s="12"/>
      <c r="F49" s="12"/>
      <c r="G49" s="12"/>
      <c r="I49" s="24">
        <v>10</v>
      </c>
      <c r="J49" s="25">
        <v>10</v>
      </c>
      <c r="K49" s="25">
        <v>10</v>
      </c>
      <c r="L49" s="25">
        <v>10</v>
      </c>
      <c r="M49" s="25">
        <v>10</v>
      </c>
      <c r="N49" s="15"/>
      <c r="O49" s="15"/>
      <c r="P49" s="15"/>
      <c r="Q49" s="16"/>
      <c r="R49" s="16"/>
      <c r="S49" s="16"/>
      <c r="T49" s="16"/>
      <c r="U49" s="16"/>
      <c r="V49" s="27">
        <v>62</v>
      </c>
      <c r="W49" s="17"/>
      <c r="X49" s="17">
        <v>95</v>
      </c>
      <c r="Y49" s="18">
        <f t="shared" si="6"/>
        <v>50</v>
      </c>
      <c r="Z49" s="19">
        <f t="shared" si="7"/>
        <v>0</v>
      </c>
      <c r="AA49" s="20">
        <f t="shared" si="8"/>
        <v>44.2</v>
      </c>
      <c r="AB49" s="21">
        <f t="shared" si="9"/>
        <v>94.2</v>
      </c>
    </row>
    <row r="50" spans="1:28" x14ac:dyDescent="0.25">
      <c r="A50" s="11" t="s">
        <v>123</v>
      </c>
      <c r="B50" s="11">
        <v>48</v>
      </c>
      <c r="C50" s="13" t="s">
        <v>124</v>
      </c>
      <c r="D50" s="14">
        <f t="shared" si="5"/>
        <v>97.6</v>
      </c>
      <c r="E50" s="12"/>
      <c r="F50" s="12"/>
      <c r="G50" s="12"/>
      <c r="I50" s="24">
        <v>10</v>
      </c>
      <c r="J50" s="25">
        <v>10</v>
      </c>
      <c r="K50" s="25">
        <v>10</v>
      </c>
      <c r="L50" s="25">
        <v>10</v>
      </c>
      <c r="M50" s="25">
        <v>10</v>
      </c>
      <c r="N50" s="15"/>
      <c r="O50" s="15"/>
      <c r="P50" s="15"/>
      <c r="Q50" s="16"/>
      <c r="R50" s="16"/>
      <c r="S50" s="16"/>
      <c r="T50" s="16"/>
      <c r="U50" s="16"/>
      <c r="V50" s="27">
        <v>100</v>
      </c>
      <c r="W50" s="17"/>
      <c r="X50" s="17">
        <v>94</v>
      </c>
      <c r="Y50" s="18">
        <f t="shared" si="6"/>
        <v>50</v>
      </c>
      <c r="Z50" s="19">
        <f t="shared" si="7"/>
        <v>0</v>
      </c>
      <c r="AA50" s="20">
        <f t="shared" si="8"/>
        <v>47.6</v>
      </c>
      <c r="AB50" s="21">
        <f t="shared" si="9"/>
        <v>97.6</v>
      </c>
    </row>
    <row r="51" spans="1:28" x14ac:dyDescent="0.25">
      <c r="A51" s="11" t="s">
        <v>125</v>
      </c>
      <c r="B51" s="11">
        <v>49</v>
      </c>
      <c r="C51" s="13" t="s">
        <v>126</v>
      </c>
      <c r="D51" s="14">
        <f t="shared" si="5"/>
        <v>96.4</v>
      </c>
      <c r="E51" s="12"/>
      <c r="F51" s="12"/>
      <c r="G51" s="12"/>
      <c r="I51" s="24">
        <v>10</v>
      </c>
      <c r="J51" s="25">
        <v>10</v>
      </c>
      <c r="K51" s="25">
        <v>10</v>
      </c>
      <c r="L51" s="25">
        <v>10</v>
      </c>
      <c r="M51" s="25">
        <v>10</v>
      </c>
      <c r="N51" s="15"/>
      <c r="O51" s="15"/>
      <c r="P51" s="15"/>
      <c r="Q51" s="16"/>
      <c r="R51" s="16"/>
      <c r="S51" s="16"/>
      <c r="T51" s="16"/>
      <c r="U51" s="16"/>
      <c r="V51" s="27">
        <v>88</v>
      </c>
      <c r="W51" s="17"/>
      <c r="X51" s="17">
        <v>94</v>
      </c>
      <c r="Y51" s="18">
        <f t="shared" si="6"/>
        <v>50</v>
      </c>
      <c r="Z51" s="19">
        <f t="shared" si="7"/>
        <v>0</v>
      </c>
      <c r="AA51" s="20">
        <f t="shared" si="8"/>
        <v>46.400000000000006</v>
      </c>
      <c r="AB51" s="21">
        <f t="shared" si="9"/>
        <v>96.4</v>
      </c>
    </row>
  </sheetData>
  <sheetProtection password="E1ED" sheet="1" objects="1" scenarios="1"/>
  <dataValidations count="50">
    <dataValidation type="whole" allowBlank="1" showInputMessage="1" showErrorMessage="1" errorTitle="Valor fuera de rango" error="Ingrese un valor correcto" sqref="N3:U3">
      <formula1>0</formula1>
      <formula2>N2</formula2>
    </dataValidation>
    <dataValidation type="whole" allowBlank="1" showInputMessage="1" showErrorMessage="1" errorTitle="Valor fuera de rango" error="Ingrese un valor correcto" sqref="D3:D51 W3:X51">
      <formula1>0</formula1>
      <formula2>100</formula2>
    </dataValidation>
    <dataValidation type="whole" allowBlank="1" showInputMessage="1" showErrorMessage="1" errorTitle="Valor fuera de rango" error="Ingrese un valor correcto" sqref="N4:U4">
      <formula1>0</formula1>
      <formula2>N2</formula2>
    </dataValidation>
    <dataValidation type="whole" allowBlank="1" showInputMessage="1" showErrorMessage="1" errorTitle="Valor fuera de rango" error="Ingrese un valor correcto" sqref="N5:U5">
      <formula1>0</formula1>
      <formula2>N2</formula2>
    </dataValidation>
    <dataValidation type="whole" allowBlank="1" showInputMessage="1" showErrorMessage="1" errorTitle="Valor fuera de rango" error="Ingrese un valor correcto" sqref="N6:U6">
      <formula1>0</formula1>
      <formula2>N2</formula2>
    </dataValidation>
    <dataValidation type="whole" allowBlank="1" showInputMessage="1" showErrorMessage="1" errorTitle="Valor fuera de rango" error="Ingrese un valor correcto" sqref="N7:U7">
      <formula1>0</formula1>
      <formula2>N2</formula2>
    </dataValidation>
    <dataValidation type="whole" allowBlank="1" showInputMessage="1" showErrorMessage="1" errorTitle="Valor fuera de rango" error="Ingrese un valor correcto" sqref="N8:U8">
      <formula1>0</formula1>
      <formula2>N2</formula2>
    </dataValidation>
    <dataValidation type="whole" allowBlank="1" showInputMessage="1" showErrorMessage="1" errorTitle="Valor fuera de rango" error="Ingrese un valor correcto" sqref="N9:U9">
      <formula1>0</formula1>
      <formula2>N2</formula2>
    </dataValidation>
    <dataValidation type="whole" allowBlank="1" showInputMessage="1" showErrorMessage="1" errorTitle="Valor fuera de rango" error="Ingrese un valor correcto" sqref="N10:U10">
      <formula1>0</formula1>
      <formula2>N2</formula2>
    </dataValidation>
    <dataValidation type="whole" allowBlank="1" showInputMessage="1" showErrorMessage="1" errorTitle="Valor fuera de rango" error="Ingrese un valor correcto" sqref="N11:U11">
      <formula1>0</formula1>
      <formula2>N2</formula2>
    </dataValidation>
    <dataValidation type="whole" allowBlank="1" showInputMessage="1" showErrorMessage="1" errorTitle="Valor fuera de rango" error="Ingrese un valor correcto" sqref="N12:U12">
      <formula1>0</formula1>
      <formula2>N2</formula2>
    </dataValidation>
    <dataValidation type="whole" allowBlank="1" showInputMessage="1" showErrorMessage="1" errorTitle="Valor fuera de rango" error="Ingrese un valor correcto" sqref="N13:U13">
      <formula1>0</formula1>
      <formula2>N2</formula2>
    </dataValidation>
    <dataValidation type="whole" allowBlank="1" showInputMessage="1" showErrorMessage="1" errorTitle="Valor fuera de rango" error="Ingrese un valor correcto" sqref="N14:U14">
      <formula1>0</formula1>
      <formula2>N2</formula2>
    </dataValidation>
    <dataValidation type="whole" allowBlank="1" showInputMessage="1" showErrorMessage="1" errorTitle="Valor fuera de rango" error="Ingrese un valor correcto" sqref="N15:U15">
      <formula1>0</formula1>
      <formula2>N2</formula2>
    </dataValidation>
    <dataValidation type="whole" allowBlank="1" showInputMessage="1" showErrorMessage="1" errorTitle="Valor fuera de rango" error="Ingrese un valor correcto" sqref="N16:U16">
      <formula1>0</formula1>
      <formula2>N2</formula2>
    </dataValidation>
    <dataValidation type="whole" allowBlank="1" showInputMessage="1" showErrorMessage="1" errorTitle="Valor fuera de rango" error="Ingrese un valor correcto" sqref="N17:U17">
      <formula1>0</formula1>
      <formula2>N2</formula2>
    </dataValidation>
    <dataValidation type="whole" allowBlank="1" showInputMessage="1" showErrorMessage="1" errorTitle="Valor fuera de rango" error="Ingrese un valor correcto" sqref="N18:U18">
      <formula1>0</formula1>
      <formula2>N2</formula2>
    </dataValidation>
    <dataValidation type="whole" allowBlank="1" showInputMessage="1" showErrorMessage="1" errorTitle="Valor fuera de rango" error="Ingrese un valor correcto" sqref="N19:U19">
      <formula1>0</formula1>
      <formula2>N2</formula2>
    </dataValidation>
    <dataValidation type="whole" allowBlank="1" showInputMessage="1" showErrorMessage="1" errorTitle="Valor fuera de rango" error="Ingrese un valor correcto" sqref="N20:U20">
      <formula1>0</formula1>
      <formula2>N2</formula2>
    </dataValidation>
    <dataValidation type="whole" allowBlank="1" showInputMessage="1" showErrorMessage="1" errorTitle="Valor fuera de rango" error="Ingrese un valor correcto" sqref="N21:U21">
      <formula1>0</formula1>
      <formula2>N2</formula2>
    </dataValidation>
    <dataValidation type="whole" allowBlank="1" showInputMessage="1" showErrorMessage="1" errorTitle="Valor fuera de rango" error="Ingrese un valor correcto" sqref="N22:U22">
      <formula1>0</formula1>
      <formula2>N2</formula2>
    </dataValidation>
    <dataValidation type="whole" allowBlank="1" showInputMessage="1" showErrorMessage="1" errorTitle="Valor fuera de rango" error="Ingrese un valor correcto" sqref="N23:U23">
      <formula1>0</formula1>
      <formula2>N2</formula2>
    </dataValidation>
    <dataValidation type="whole" allowBlank="1" showInputMessage="1" showErrorMessage="1" errorTitle="Valor fuera de rango" error="Ingrese un valor correcto" sqref="N24:U24">
      <formula1>0</formula1>
      <formula2>N2</formula2>
    </dataValidation>
    <dataValidation type="whole" allowBlank="1" showInputMessage="1" showErrorMessage="1" errorTitle="Valor fuera de rango" error="Ingrese un valor correcto" sqref="N25:U25">
      <formula1>0</formula1>
      <formula2>N2</formula2>
    </dataValidation>
    <dataValidation type="whole" allowBlank="1" showInputMessage="1" showErrorMessage="1" errorTitle="Valor fuera de rango" error="Ingrese un valor correcto" sqref="N26:U26">
      <formula1>0</formula1>
      <formula2>N2</formula2>
    </dataValidation>
    <dataValidation type="whole" allowBlank="1" showInputMessage="1" showErrorMessage="1" errorTitle="Valor fuera de rango" error="Ingrese un valor correcto" sqref="N27:U27">
      <formula1>0</formula1>
      <formula2>N2</formula2>
    </dataValidation>
    <dataValidation type="whole" allowBlank="1" showInputMessage="1" showErrorMessage="1" errorTitle="Valor fuera de rango" error="Ingrese un valor correcto" sqref="N28:U28">
      <formula1>0</formula1>
      <formula2>N2</formula2>
    </dataValidation>
    <dataValidation type="whole" allowBlank="1" showInputMessage="1" showErrorMessage="1" errorTitle="Valor fuera de rango" error="Ingrese un valor correcto" sqref="N29:U29">
      <formula1>0</formula1>
      <formula2>N2</formula2>
    </dataValidation>
    <dataValidation type="whole" allowBlank="1" showInputMessage="1" showErrorMessage="1" errorTitle="Valor fuera de rango" error="Ingrese un valor correcto" sqref="N30:U30">
      <formula1>0</formula1>
      <formula2>N2</formula2>
    </dataValidation>
    <dataValidation type="whole" allowBlank="1" showInputMessage="1" showErrorMessage="1" errorTitle="Valor fuera de rango" error="Ingrese un valor correcto" sqref="N31:U31">
      <formula1>0</formula1>
      <formula2>N2</formula2>
    </dataValidation>
    <dataValidation type="whole" allowBlank="1" showInputMessage="1" showErrorMessage="1" errorTitle="Valor fuera de rango" error="Ingrese un valor correcto" sqref="N32:U32">
      <formula1>0</formula1>
      <formula2>N2</formula2>
    </dataValidation>
    <dataValidation type="whole" allowBlank="1" showInputMessage="1" showErrorMessage="1" errorTitle="Valor fuera de rango" error="Ingrese un valor correcto" sqref="N33:U33">
      <formula1>0</formula1>
      <formula2>N2</formula2>
    </dataValidation>
    <dataValidation type="whole" allowBlank="1" showInputMessage="1" showErrorMessage="1" errorTitle="Valor fuera de rango" error="Ingrese un valor correcto" sqref="N34:U34">
      <formula1>0</formula1>
      <formula2>N2</formula2>
    </dataValidation>
    <dataValidation type="whole" allowBlank="1" showInputMessage="1" showErrorMessage="1" errorTitle="Valor fuera de rango" error="Ingrese un valor correcto" sqref="N35:U35">
      <formula1>0</formula1>
      <formula2>N2</formula2>
    </dataValidation>
    <dataValidation type="whole" allowBlank="1" showInputMessage="1" showErrorMessage="1" errorTitle="Valor fuera de rango" error="Ingrese un valor correcto" sqref="N36:U36">
      <formula1>0</formula1>
      <formula2>N2</formula2>
    </dataValidation>
    <dataValidation type="whole" allowBlank="1" showInputMessage="1" showErrorMessage="1" errorTitle="Valor fuera de rango" error="Ingrese un valor correcto" sqref="N37:U37">
      <formula1>0</formula1>
      <formula2>N2</formula2>
    </dataValidation>
    <dataValidation type="whole" allowBlank="1" showInputMessage="1" showErrorMessage="1" errorTitle="Valor fuera de rango" error="Ingrese un valor correcto" sqref="N38:U38">
      <formula1>0</formula1>
      <formula2>N2</formula2>
    </dataValidation>
    <dataValidation type="whole" allowBlank="1" showInputMessage="1" showErrorMessage="1" errorTitle="Valor fuera de rango" error="Ingrese un valor correcto" sqref="N39:U39">
      <formula1>0</formula1>
      <formula2>N2</formula2>
    </dataValidation>
    <dataValidation type="whole" allowBlank="1" showInputMessage="1" showErrorMessage="1" errorTitle="Valor fuera de rango" error="Ingrese un valor correcto" sqref="N40:U40">
      <formula1>0</formula1>
      <formula2>N2</formula2>
    </dataValidation>
    <dataValidation type="whole" allowBlank="1" showInputMessage="1" showErrorMessage="1" errorTitle="Valor fuera de rango" error="Ingrese un valor correcto" sqref="N41:U41">
      <formula1>0</formula1>
      <formula2>N2</formula2>
    </dataValidation>
    <dataValidation type="whole" allowBlank="1" showInputMessage="1" showErrorMessage="1" errorTitle="Valor fuera de rango" error="Ingrese un valor correcto" sqref="N42:U42">
      <formula1>0</formula1>
      <formula2>N2</formula2>
    </dataValidation>
    <dataValidation type="whole" allowBlank="1" showInputMessage="1" showErrorMessage="1" errorTitle="Valor fuera de rango" error="Ingrese un valor correcto" sqref="N43:U43">
      <formula1>0</formula1>
      <formula2>N2</formula2>
    </dataValidation>
    <dataValidation type="whole" allowBlank="1" showInputMessage="1" showErrorMessage="1" errorTitle="Valor fuera de rango" error="Ingrese un valor correcto" sqref="N44:U44">
      <formula1>0</formula1>
      <formula2>N2</formula2>
    </dataValidation>
    <dataValidation type="whole" allowBlank="1" showInputMessage="1" showErrorMessage="1" errorTitle="Valor fuera de rango" error="Ingrese un valor correcto" sqref="N45:U45">
      <formula1>0</formula1>
      <formula2>N2</formula2>
    </dataValidation>
    <dataValidation type="whole" allowBlank="1" showInputMessage="1" showErrorMessage="1" errorTitle="Valor fuera de rango" error="Ingrese un valor correcto" sqref="N46:U46">
      <formula1>0</formula1>
      <formula2>N2</formula2>
    </dataValidation>
    <dataValidation type="whole" allowBlank="1" showInputMessage="1" showErrorMessage="1" errorTitle="Valor fuera de rango" error="Ingrese un valor correcto" sqref="N47:U47">
      <formula1>0</formula1>
      <formula2>N2</formula2>
    </dataValidation>
    <dataValidation type="whole" allowBlank="1" showInputMessage="1" showErrorMessage="1" errorTitle="Valor fuera de rango" error="Ingrese un valor correcto" sqref="N48:U48">
      <formula1>0</formula1>
      <formula2>N2</formula2>
    </dataValidation>
    <dataValidation type="whole" allowBlank="1" showInputMessage="1" showErrorMessage="1" errorTitle="Valor fuera de rango" error="Ingrese un valor correcto" sqref="N49:U49">
      <formula1>0</formula1>
      <formula2>N2</formula2>
    </dataValidation>
    <dataValidation type="whole" allowBlank="1" showInputMessage="1" showErrorMessage="1" errorTitle="Valor fuera de rango" error="Ingrese un valor correcto" sqref="N50:U50">
      <formula1>0</formula1>
      <formula2>N2</formula2>
    </dataValidation>
    <dataValidation type="whole" allowBlank="1" showInputMessage="1" showErrorMessage="1" errorTitle="Valor fuera de rango" error="Ingrese un valor correcto" sqref="N51:U51">
      <formula1>0</formula1>
      <formula2>N2</formula2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"/>
  <sheetViews>
    <sheetView topLeftCell="B1" workbookViewId="0">
      <selection activeCell="C5" sqref="C5"/>
    </sheetView>
  </sheetViews>
  <sheetFormatPr baseColWidth="10" defaultColWidth="11.42578125" defaultRowHeight="15" x14ac:dyDescent="0.25"/>
  <cols>
    <col min="1" max="2" width="7" bestFit="1" customWidth="1"/>
    <col min="3" max="3" width="38.285156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147</v>
      </c>
      <c r="C1" s="1" t="s">
        <v>148</v>
      </c>
      <c r="D1" s="4" t="s">
        <v>296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295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151</v>
      </c>
      <c r="B3" s="11">
        <v>1</v>
      </c>
      <c r="C3" s="13" t="s">
        <v>152</v>
      </c>
      <c r="D3" s="14">
        <f>AB3</f>
        <v>86.3</v>
      </c>
      <c r="E3" s="12"/>
      <c r="F3" s="12"/>
      <c r="G3" s="12"/>
      <c r="I3" s="22">
        <v>6</v>
      </c>
      <c r="J3" s="23">
        <v>10</v>
      </c>
      <c r="K3" s="23">
        <v>10</v>
      </c>
      <c r="L3" s="23">
        <v>10</v>
      </c>
      <c r="M3" s="23">
        <v>10</v>
      </c>
      <c r="N3" s="15"/>
      <c r="O3" s="15"/>
      <c r="P3" s="15"/>
      <c r="Q3" s="16"/>
      <c r="R3" s="16"/>
      <c r="S3" s="16"/>
      <c r="T3" s="16"/>
      <c r="U3" s="16"/>
      <c r="V3" s="17">
        <v>63</v>
      </c>
      <c r="W3" s="17"/>
      <c r="X3" s="17">
        <v>85</v>
      </c>
      <c r="Y3" s="18">
        <f>I3+J3+K3+L3+M3+N3+O3+P3</f>
        <v>46</v>
      </c>
      <c r="Z3" s="19">
        <f>Q3+R3+S3+T3+U3</f>
        <v>0</v>
      </c>
      <c r="AA3" s="20">
        <f>V3*$V$2+W3*$W$2+X3*$X$2</f>
        <v>40.299999999999997</v>
      </c>
      <c r="AB3" s="21">
        <f>IF((AA3+Z3+Y3)&gt;100,"err ",AA3+Z3+Y3)</f>
        <v>86.3</v>
      </c>
    </row>
    <row r="4" spans="1:28" x14ac:dyDescent="0.25">
      <c r="A4" s="11" t="s">
        <v>153</v>
      </c>
      <c r="B4" s="11">
        <v>2</v>
      </c>
      <c r="C4" s="13" t="s">
        <v>154</v>
      </c>
      <c r="D4" s="14">
        <f>AB4</f>
        <v>82.8</v>
      </c>
      <c r="E4" s="12"/>
      <c r="F4" s="12"/>
      <c r="G4" s="12"/>
      <c r="I4" s="24">
        <v>10</v>
      </c>
      <c r="J4" s="25">
        <v>10</v>
      </c>
      <c r="K4" s="25">
        <v>10</v>
      </c>
      <c r="L4" s="25">
        <v>8</v>
      </c>
      <c r="M4" s="25">
        <v>0</v>
      </c>
      <c r="N4" s="15"/>
      <c r="O4" s="15"/>
      <c r="P4" s="15"/>
      <c r="Q4" s="16"/>
      <c r="R4" s="16"/>
      <c r="S4" s="16"/>
      <c r="T4" s="16"/>
      <c r="U4" s="16"/>
      <c r="V4" s="17">
        <v>88</v>
      </c>
      <c r="W4" s="17"/>
      <c r="X4" s="17">
        <v>90</v>
      </c>
      <c r="Y4" s="18">
        <f>I4+J4+K4+L4+M4+N4+O4+P4</f>
        <v>38</v>
      </c>
      <c r="Z4" s="19">
        <f>Q4+R4+S4+T4+U4</f>
        <v>0</v>
      </c>
      <c r="AA4" s="20">
        <f>V4*$V$2+W4*$W$2+X4*$X$2</f>
        <v>44.8</v>
      </c>
      <c r="AB4" s="21">
        <f>IF((AA4+Z4+Y4)&gt;100,"err ",AA4+Z4+Y4)</f>
        <v>82.8</v>
      </c>
    </row>
    <row r="5" spans="1:28" x14ac:dyDescent="0.25">
      <c r="A5" s="11" t="s">
        <v>155</v>
      </c>
      <c r="B5" s="11">
        <v>3</v>
      </c>
      <c r="C5" s="13" t="s">
        <v>156</v>
      </c>
      <c r="D5" s="14">
        <f>AB5</f>
        <v>0</v>
      </c>
      <c r="E5" s="12"/>
      <c r="F5" s="12"/>
      <c r="G5" s="12"/>
      <c r="I5" s="24">
        <v>0</v>
      </c>
      <c r="J5" s="25">
        <v>0</v>
      </c>
      <c r="K5" s="25">
        <v>0</v>
      </c>
      <c r="L5" s="25">
        <v>0</v>
      </c>
      <c r="M5" s="25">
        <v>0</v>
      </c>
      <c r="N5" s="15"/>
      <c r="O5" s="15"/>
      <c r="P5" s="15"/>
      <c r="Q5" s="16"/>
      <c r="R5" s="16"/>
      <c r="S5" s="16"/>
      <c r="T5" s="16"/>
      <c r="U5" s="16"/>
      <c r="V5" s="17">
        <v>0</v>
      </c>
      <c r="W5" s="17"/>
      <c r="X5" s="17">
        <v>0</v>
      </c>
      <c r="Y5" s="18">
        <f>I5+J5+K5+L5+M5+N5+O5+P5</f>
        <v>0</v>
      </c>
      <c r="Z5" s="19">
        <f>Q5+R5+S5+T5+U5</f>
        <v>0</v>
      </c>
      <c r="AA5" s="20">
        <f>V5*$V$2+W5*$W$2+X5*$X$2</f>
        <v>0</v>
      </c>
      <c r="AB5" s="21">
        <f>IF((AA5+Z5+Y5)&gt;100,"err ",AA5+Z5+Y5)</f>
        <v>0</v>
      </c>
    </row>
    <row r="6" spans="1:28" x14ac:dyDescent="0.25">
      <c r="A6" s="11" t="s">
        <v>157</v>
      </c>
      <c r="B6" s="11">
        <v>4</v>
      </c>
      <c r="C6" s="13" t="s">
        <v>158</v>
      </c>
      <c r="D6" s="14">
        <f>AB6</f>
        <v>75</v>
      </c>
      <c r="E6" s="12"/>
      <c r="F6" s="12"/>
      <c r="G6" s="12"/>
      <c r="I6" s="24">
        <v>7</v>
      </c>
      <c r="J6" s="25">
        <v>10</v>
      </c>
      <c r="K6" s="25">
        <v>10</v>
      </c>
      <c r="L6" s="25">
        <v>10</v>
      </c>
      <c r="M6" s="25">
        <v>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70</v>
      </c>
      <c r="Y6" s="18">
        <f>I6+J6+K6+L6+M6+N6+O6+P6</f>
        <v>37</v>
      </c>
      <c r="Z6" s="19">
        <f>Q6+R6+S6+T6+U6</f>
        <v>0</v>
      </c>
      <c r="AA6" s="20">
        <f>V6*$V$2+W6*$W$2+X6*$X$2</f>
        <v>38</v>
      </c>
      <c r="AB6" s="21">
        <f>IF((AA6+Z6+Y6)&gt;100,"err ",AA6+Z6+Y6)</f>
        <v>75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N3:U3">
      <formula1>0</formula1>
      <formula2>N2</formula2>
    </dataValidation>
    <dataValidation type="whole" allowBlank="1" showInputMessage="1" showErrorMessage="1" errorTitle="Valor fuera de rango" error="Ingrese un valor correcto" sqref="V3:X6 D3:D6">
      <formula1>0</formula1>
      <formula2>100</formula2>
    </dataValidation>
    <dataValidation type="whole" allowBlank="1" showInputMessage="1" showErrorMessage="1" errorTitle="Valor fuera de rango" error="Ingrese un valor correcto" sqref="N4:U4">
      <formula1>0</formula1>
      <formula2>N2</formula2>
    </dataValidation>
    <dataValidation type="whole" allowBlank="1" showInputMessage="1" showErrorMessage="1" errorTitle="Valor fuera de rango" error="Ingrese un valor correcto" sqref="N5:U5">
      <formula1>0</formula1>
      <formula2>N2</formula2>
    </dataValidation>
    <dataValidation type="whole" allowBlank="1" showInputMessage="1" showErrorMessage="1" errorTitle="Valor fuera de rango" error="Ingrese un valor correcto" sqref="N6:U6">
      <formula1>0</formula1>
      <formula2>N2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"/>
  <sheetViews>
    <sheetView workbookViewId="0">
      <selection activeCell="X17" sqref="X17"/>
    </sheetView>
  </sheetViews>
  <sheetFormatPr baseColWidth="10" defaultColWidth="11.42578125" defaultRowHeight="15" x14ac:dyDescent="0.25"/>
  <cols>
    <col min="1" max="2" width="7" bestFit="1" customWidth="1"/>
    <col min="3" max="3" width="34.28515625" bestFit="1" customWidth="1"/>
    <col min="4" max="7" width="4.140625" bestFit="1" customWidth="1"/>
    <col min="8" max="8" width="6.7109375" customWidth="1"/>
    <col min="9" max="14" width="4.28515625" bestFit="1" customWidth="1"/>
    <col min="15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159</v>
      </c>
      <c r="C1" s="1" t="s">
        <v>160</v>
      </c>
      <c r="D1" s="4" t="s">
        <v>297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295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162</v>
      </c>
      <c r="B3" s="11">
        <v>1</v>
      </c>
      <c r="C3" s="13" t="s">
        <v>163</v>
      </c>
      <c r="D3" s="14">
        <f t="shared" ref="D3:D24" si="0">AB3</f>
        <v>91.8</v>
      </c>
      <c r="E3" s="12"/>
      <c r="F3" s="12"/>
      <c r="G3" s="12"/>
      <c r="I3" s="22">
        <v>10</v>
      </c>
      <c r="J3" s="23">
        <v>10</v>
      </c>
      <c r="K3" s="23">
        <v>10</v>
      </c>
      <c r="L3" s="23">
        <v>7</v>
      </c>
      <c r="M3" s="23">
        <v>10</v>
      </c>
      <c r="N3" s="15"/>
      <c r="O3" s="15"/>
      <c r="P3" s="15"/>
      <c r="Q3" s="16"/>
      <c r="R3" s="16"/>
      <c r="S3" s="16"/>
      <c r="T3" s="16"/>
      <c r="U3" s="16"/>
      <c r="V3" s="17">
        <v>88</v>
      </c>
      <c r="W3" s="17"/>
      <c r="X3" s="17">
        <v>90</v>
      </c>
      <c r="Y3" s="18">
        <f t="shared" ref="Y3:Y24" si="1">I3+J3+K3+L3+M3+N3+O3+P3</f>
        <v>47</v>
      </c>
      <c r="Z3" s="19">
        <f t="shared" ref="Z3:Z24" si="2">Q3+R3+S3+T3+U3</f>
        <v>0</v>
      </c>
      <c r="AA3" s="20">
        <f t="shared" ref="AA3:AA24" si="3">V3*$V$2+W3*$W$2+X3*$X$2</f>
        <v>44.8</v>
      </c>
      <c r="AB3" s="21">
        <f t="shared" ref="AB3:AB24" si="4">IF((AA3+Z3+Y3)&gt;100,"err ",AA3+Z3+Y3)</f>
        <v>91.8</v>
      </c>
    </row>
    <row r="4" spans="1:28" x14ac:dyDescent="0.25">
      <c r="A4" s="11" t="s">
        <v>164</v>
      </c>
      <c r="B4" s="11">
        <v>2</v>
      </c>
      <c r="C4" s="13" t="s">
        <v>165</v>
      </c>
      <c r="D4" s="14">
        <f t="shared" si="0"/>
        <v>73</v>
      </c>
      <c r="E4" s="12"/>
      <c r="F4" s="12"/>
      <c r="G4" s="12"/>
      <c r="I4" s="24">
        <v>10</v>
      </c>
      <c r="J4" s="25">
        <v>0</v>
      </c>
      <c r="K4" s="25">
        <v>10</v>
      </c>
      <c r="L4" s="25">
        <v>7</v>
      </c>
      <c r="M4" s="25">
        <v>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90</v>
      </c>
      <c r="Y4" s="18">
        <f t="shared" si="1"/>
        <v>27</v>
      </c>
      <c r="Z4" s="19">
        <f t="shared" si="2"/>
        <v>0</v>
      </c>
      <c r="AA4" s="20">
        <f t="shared" si="3"/>
        <v>46</v>
      </c>
      <c r="AB4" s="21">
        <f t="shared" si="4"/>
        <v>73</v>
      </c>
    </row>
    <row r="5" spans="1:28" x14ac:dyDescent="0.25">
      <c r="A5" s="11" t="s">
        <v>166</v>
      </c>
      <c r="B5" s="11">
        <v>3</v>
      </c>
      <c r="C5" s="13" t="s">
        <v>167</v>
      </c>
      <c r="D5" s="14">
        <f t="shared" si="0"/>
        <v>96</v>
      </c>
      <c r="E5" s="12"/>
      <c r="F5" s="12"/>
      <c r="G5" s="12"/>
      <c r="I5" s="24">
        <v>10</v>
      </c>
      <c r="J5" s="25">
        <v>10</v>
      </c>
      <c r="K5" s="25">
        <v>10</v>
      </c>
      <c r="L5" s="25">
        <v>10</v>
      </c>
      <c r="M5" s="2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90</v>
      </c>
      <c r="Y5" s="18">
        <f t="shared" si="1"/>
        <v>50</v>
      </c>
      <c r="Z5" s="19">
        <f t="shared" si="2"/>
        <v>0</v>
      </c>
      <c r="AA5" s="20">
        <f t="shared" si="3"/>
        <v>46</v>
      </c>
      <c r="AB5" s="21">
        <f t="shared" si="4"/>
        <v>96</v>
      </c>
    </row>
    <row r="6" spans="1:28" x14ac:dyDescent="0.25">
      <c r="A6" s="11" t="s">
        <v>168</v>
      </c>
      <c r="B6" s="11">
        <v>4</v>
      </c>
      <c r="C6" s="13" t="s">
        <v>169</v>
      </c>
      <c r="D6" s="14">
        <f t="shared" si="0"/>
        <v>92.8</v>
      </c>
      <c r="E6" s="12"/>
      <c r="F6" s="12"/>
      <c r="G6" s="12"/>
      <c r="I6" s="24">
        <v>10</v>
      </c>
      <c r="J6" s="25">
        <v>10</v>
      </c>
      <c r="K6" s="25">
        <v>10</v>
      </c>
      <c r="L6" s="25">
        <v>8</v>
      </c>
      <c r="M6" s="25">
        <v>10</v>
      </c>
      <c r="N6" s="15"/>
      <c r="O6" s="15"/>
      <c r="P6" s="15"/>
      <c r="Q6" s="16"/>
      <c r="R6" s="16"/>
      <c r="S6" s="16"/>
      <c r="T6" s="16"/>
      <c r="U6" s="16"/>
      <c r="V6" s="17">
        <v>88</v>
      </c>
      <c r="W6" s="17"/>
      <c r="X6" s="17">
        <v>90</v>
      </c>
      <c r="Y6" s="18">
        <f t="shared" si="1"/>
        <v>48</v>
      </c>
      <c r="Z6" s="19">
        <f t="shared" si="2"/>
        <v>0</v>
      </c>
      <c r="AA6" s="20">
        <f t="shared" si="3"/>
        <v>44.8</v>
      </c>
      <c r="AB6" s="21">
        <f t="shared" si="4"/>
        <v>92.8</v>
      </c>
    </row>
    <row r="7" spans="1:28" x14ac:dyDescent="0.25">
      <c r="A7" s="11" t="s">
        <v>170</v>
      </c>
      <c r="B7" s="11">
        <v>5</v>
      </c>
      <c r="C7" s="13" t="s">
        <v>171</v>
      </c>
      <c r="D7" s="14">
        <f t="shared" si="0"/>
        <v>93</v>
      </c>
      <c r="E7" s="12"/>
      <c r="F7" s="12"/>
      <c r="G7" s="12"/>
      <c r="I7" s="24">
        <v>9</v>
      </c>
      <c r="J7" s="25">
        <v>10</v>
      </c>
      <c r="K7" s="25">
        <v>10</v>
      </c>
      <c r="L7" s="25">
        <v>10</v>
      </c>
      <c r="M7" s="25">
        <v>10</v>
      </c>
      <c r="N7" s="15"/>
      <c r="O7" s="15"/>
      <c r="P7" s="15"/>
      <c r="Q7" s="16"/>
      <c r="R7" s="16"/>
      <c r="S7" s="16"/>
      <c r="T7" s="16"/>
      <c r="U7" s="16"/>
      <c r="V7" s="17">
        <v>88</v>
      </c>
      <c r="W7" s="17"/>
      <c r="X7" s="17">
        <v>88</v>
      </c>
      <c r="Y7" s="18">
        <f t="shared" si="1"/>
        <v>49</v>
      </c>
      <c r="Z7" s="19">
        <f t="shared" si="2"/>
        <v>0</v>
      </c>
      <c r="AA7" s="20">
        <f t="shared" si="3"/>
        <v>44</v>
      </c>
      <c r="AB7" s="21">
        <f t="shared" si="4"/>
        <v>93</v>
      </c>
    </row>
    <row r="8" spans="1:28" x14ac:dyDescent="0.25">
      <c r="A8" s="11" t="s">
        <v>172</v>
      </c>
      <c r="B8" s="11">
        <v>6</v>
      </c>
      <c r="C8" s="13" t="s">
        <v>173</v>
      </c>
      <c r="D8" s="14">
        <f t="shared" si="0"/>
        <v>96</v>
      </c>
      <c r="E8" s="12"/>
      <c r="F8" s="12"/>
      <c r="G8" s="12"/>
      <c r="I8" s="24">
        <v>10</v>
      </c>
      <c r="J8" s="25">
        <v>10</v>
      </c>
      <c r="K8" s="25">
        <v>10</v>
      </c>
      <c r="L8" s="25">
        <v>10</v>
      </c>
      <c r="M8" s="2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90</v>
      </c>
      <c r="Y8" s="18">
        <f t="shared" si="1"/>
        <v>50</v>
      </c>
      <c r="Z8" s="19">
        <f t="shared" si="2"/>
        <v>0</v>
      </c>
      <c r="AA8" s="20">
        <f t="shared" si="3"/>
        <v>46</v>
      </c>
      <c r="AB8" s="21">
        <f t="shared" si="4"/>
        <v>96</v>
      </c>
    </row>
    <row r="9" spans="1:28" x14ac:dyDescent="0.25">
      <c r="A9" s="11" t="s">
        <v>174</v>
      </c>
      <c r="B9" s="11">
        <v>7</v>
      </c>
      <c r="C9" s="13" t="s">
        <v>175</v>
      </c>
      <c r="D9" s="14">
        <f t="shared" si="0"/>
        <v>62.3</v>
      </c>
      <c r="E9" s="12"/>
      <c r="F9" s="12"/>
      <c r="G9" s="12"/>
      <c r="I9" s="24">
        <v>6</v>
      </c>
      <c r="J9" s="25">
        <v>10</v>
      </c>
      <c r="K9" s="25">
        <v>5</v>
      </c>
      <c r="L9" s="25">
        <v>5</v>
      </c>
      <c r="M9" s="25">
        <v>5</v>
      </c>
      <c r="N9" s="15"/>
      <c r="O9" s="15"/>
      <c r="P9" s="15"/>
      <c r="Q9" s="16"/>
      <c r="R9" s="16"/>
      <c r="S9" s="16"/>
      <c r="T9" s="16"/>
      <c r="U9" s="16"/>
      <c r="V9" s="17">
        <v>13</v>
      </c>
      <c r="W9" s="17"/>
      <c r="X9" s="17">
        <v>75</v>
      </c>
      <c r="Y9" s="18">
        <f t="shared" si="1"/>
        <v>31</v>
      </c>
      <c r="Z9" s="19">
        <f t="shared" si="2"/>
        <v>0</v>
      </c>
      <c r="AA9" s="20">
        <f t="shared" si="3"/>
        <v>31.3</v>
      </c>
      <c r="AB9" s="21">
        <f t="shared" si="4"/>
        <v>62.3</v>
      </c>
    </row>
    <row r="10" spans="1:28" x14ac:dyDescent="0.25">
      <c r="A10" s="11" t="s">
        <v>176</v>
      </c>
      <c r="B10" s="11">
        <v>8</v>
      </c>
      <c r="C10" s="13" t="s">
        <v>177</v>
      </c>
      <c r="D10" s="14">
        <f t="shared" si="0"/>
        <v>91</v>
      </c>
      <c r="E10" s="12"/>
      <c r="F10" s="12"/>
      <c r="G10" s="12"/>
      <c r="I10" s="24">
        <v>10</v>
      </c>
      <c r="J10" s="25">
        <v>10</v>
      </c>
      <c r="K10" s="25">
        <v>10</v>
      </c>
      <c r="L10" s="25">
        <v>10</v>
      </c>
      <c r="M10" s="25">
        <v>10</v>
      </c>
      <c r="N10" s="15"/>
      <c r="O10" s="15"/>
      <c r="P10" s="15"/>
      <c r="Q10" s="16"/>
      <c r="R10" s="16"/>
      <c r="S10" s="16"/>
      <c r="T10" s="16"/>
      <c r="U10" s="16"/>
      <c r="V10" s="17">
        <v>50</v>
      </c>
      <c r="W10" s="17"/>
      <c r="X10" s="17">
        <v>90</v>
      </c>
      <c r="Y10" s="18">
        <f t="shared" si="1"/>
        <v>50</v>
      </c>
      <c r="Z10" s="19">
        <f t="shared" si="2"/>
        <v>0</v>
      </c>
      <c r="AA10" s="20">
        <f t="shared" si="3"/>
        <v>41</v>
      </c>
      <c r="AB10" s="21">
        <f t="shared" si="4"/>
        <v>91</v>
      </c>
    </row>
    <row r="11" spans="1:28" x14ac:dyDescent="0.25">
      <c r="A11" s="11" t="s">
        <v>178</v>
      </c>
      <c r="B11" s="11">
        <v>9</v>
      </c>
      <c r="C11" s="13" t="s">
        <v>179</v>
      </c>
      <c r="D11" s="14">
        <f t="shared" si="0"/>
        <v>91.8</v>
      </c>
      <c r="E11" s="12"/>
      <c r="F11" s="12"/>
      <c r="G11" s="12"/>
      <c r="I11" s="24">
        <v>7</v>
      </c>
      <c r="J11" s="25">
        <v>10</v>
      </c>
      <c r="K11" s="25">
        <v>10</v>
      </c>
      <c r="L11" s="25">
        <v>10</v>
      </c>
      <c r="M11" s="25">
        <v>10</v>
      </c>
      <c r="N11" s="15"/>
      <c r="O11" s="15"/>
      <c r="P11" s="15"/>
      <c r="Q11" s="16"/>
      <c r="R11" s="16"/>
      <c r="S11" s="16"/>
      <c r="T11" s="16"/>
      <c r="U11" s="16"/>
      <c r="V11" s="17">
        <v>88</v>
      </c>
      <c r="W11" s="17"/>
      <c r="X11" s="17">
        <v>90</v>
      </c>
      <c r="Y11" s="18">
        <f t="shared" si="1"/>
        <v>47</v>
      </c>
      <c r="Z11" s="19">
        <f t="shared" si="2"/>
        <v>0</v>
      </c>
      <c r="AA11" s="20">
        <f t="shared" si="3"/>
        <v>44.8</v>
      </c>
      <c r="AB11" s="21">
        <f t="shared" si="4"/>
        <v>91.8</v>
      </c>
    </row>
    <row r="12" spans="1:28" x14ac:dyDescent="0.25">
      <c r="A12" s="11" t="s">
        <v>180</v>
      </c>
      <c r="B12" s="11">
        <v>10</v>
      </c>
      <c r="C12" s="13" t="s">
        <v>181</v>
      </c>
      <c r="D12" s="14">
        <f t="shared" si="0"/>
        <v>77.8</v>
      </c>
      <c r="E12" s="12"/>
      <c r="F12" s="12"/>
      <c r="G12" s="12"/>
      <c r="I12" s="24">
        <v>8</v>
      </c>
      <c r="J12" s="25">
        <v>7</v>
      </c>
      <c r="K12" s="25">
        <v>10</v>
      </c>
      <c r="L12" s="25">
        <v>10</v>
      </c>
      <c r="M12" s="25">
        <v>0</v>
      </c>
      <c r="N12" s="15"/>
      <c r="O12" s="15"/>
      <c r="P12" s="15"/>
      <c r="Q12" s="16"/>
      <c r="R12" s="16"/>
      <c r="S12" s="16"/>
      <c r="T12" s="16"/>
      <c r="U12" s="16"/>
      <c r="V12" s="17">
        <v>88</v>
      </c>
      <c r="W12" s="17"/>
      <c r="X12" s="17">
        <v>85</v>
      </c>
      <c r="Y12" s="18">
        <f t="shared" si="1"/>
        <v>35</v>
      </c>
      <c r="Z12" s="19">
        <f t="shared" si="2"/>
        <v>0</v>
      </c>
      <c r="AA12" s="20">
        <f t="shared" si="3"/>
        <v>42.8</v>
      </c>
      <c r="AB12" s="21">
        <f t="shared" si="4"/>
        <v>77.8</v>
      </c>
    </row>
    <row r="13" spans="1:28" x14ac:dyDescent="0.25">
      <c r="A13" s="11" t="s">
        <v>182</v>
      </c>
      <c r="B13" s="11">
        <v>11</v>
      </c>
      <c r="C13" s="13" t="s">
        <v>183</v>
      </c>
      <c r="D13" s="14">
        <f t="shared" si="0"/>
        <v>71</v>
      </c>
      <c r="E13" s="12"/>
      <c r="F13" s="12"/>
      <c r="G13" s="12"/>
      <c r="I13" s="24">
        <v>10</v>
      </c>
      <c r="J13" s="25">
        <v>10</v>
      </c>
      <c r="K13" s="25">
        <v>0</v>
      </c>
      <c r="L13" s="25">
        <v>10</v>
      </c>
      <c r="M13" s="25">
        <v>0</v>
      </c>
      <c r="N13" s="15"/>
      <c r="O13" s="15"/>
      <c r="P13" s="15"/>
      <c r="Q13" s="16"/>
      <c r="R13" s="16"/>
      <c r="S13" s="16"/>
      <c r="T13" s="16"/>
      <c r="U13" s="16"/>
      <c r="V13" s="17">
        <v>50</v>
      </c>
      <c r="W13" s="17"/>
      <c r="X13" s="17">
        <v>90</v>
      </c>
      <c r="Y13" s="18">
        <f t="shared" si="1"/>
        <v>30</v>
      </c>
      <c r="Z13" s="19">
        <f t="shared" si="2"/>
        <v>0</v>
      </c>
      <c r="AA13" s="20">
        <f t="shared" si="3"/>
        <v>41</v>
      </c>
      <c r="AB13" s="21">
        <f t="shared" si="4"/>
        <v>71</v>
      </c>
    </row>
    <row r="14" spans="1:28" x14ac:dyDescent="0.25">
      <c r="A14" s="11" t="s">
        <v>184</v>
      </c>
      <c r="B14" s="11">
        <v>12</v>
      </c>
      <c r="C14" s="13" t="s">
        <v>185</v>
      </c>
      <c r="D14" s="14">
        <f t="shared" si="0"/>
        <v>73</v>
      </c>
      <c r="E14" s="12"/>
      <c r="F14" s="12"/>
      <c r="G14" s="12"/>
      <c r="I14" s="24">
        <v>10</v>
      </c>
      <c r="J14" s="25">
        <v>10</v>
      </c>
      <c r="K14" s="25">
        <v>10</v>
      </c>
      <c r="L14" s="25">
        <v>5</v>
      </c>
      <c r="M14" s="2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45</v>
      </c>
      <c r="Y14" s="18">
        <f t="shared" si="1"/>
        <v>45</v>
      </c>
      <c r="Z14" s="19">
        <f t="shared" si="2"/>
        <v>0</v>
      </c>
      <c r="AA14" s="20">
        <f t="shared" si="3"/>
        <v>28</v>
      </c>
      <c r="AB14" s="21">
        <f t="shared" si="4"/>
        <v>73</v>
      </c>
    </row>
    <row r="15" spans="1:28" x14ac:dyDescent="0.25">
      <c r="A15" s="11" t="s">
        <v>186</v>
      </c>
      <c r="B15" s="11">
        <v>13</v>
      </c>
      <c r="C15" s="13" t="s">
        <v>187</v>
      </c>
      <c r="D15" s="14">
        <f t="shared" si="0"/>
        <v>20.8</v>
      </c>
      <c r="E15" s="12"/>
      <c r="F15" s="12"/>
      <c r="G15" s="12"/>
      <c r="I15" s="24">
        <v>0</v>
      </c>
      <c r="J15" s="25">
        <v>0</v>
      </c>
      <c r="K15" s="25">
        <v>0</v>
      </c>
      <c r="L15" s="25">
        <v>0</v>
      </c>
      <c r="M15" s="25">
        <v>0</v>
      </c>
      <c r="N15" s="15"/>
      <c r="O15" s="15"/>
      <c r="P15" s="15"/>
      <c r="Q15" s="16"/>
      <c r="R15" s="16"/>
      <c r="S15" s="16"/>
      <c r="T15" s="16"/>
      <c r="U15" s="16"/>
      <c r="V15" s="17">
        <v>88</v>
      </c>
      <c r="W15" s="17"/>
      <c r="X15" s="17">
        <v>30</v>
      </c>
      <c r="Y15" s="18">
        <f t="shared" si="1"/>
        <v>0</v>
      </c>
      <c r="Z15" s="19">
        <f t="shared" si="2"/>
        <v>0</v>
      </c>
      <c r="AA15" s="20">
        <f t="shared" si="3"/>
        <v>20.8</v>
      </c>
      <c r="AB15" s="21">
        <f t="shared" si="4"/>
        <v>20.8</v>
      </c>
    </row>
    <row r="16" spans="1:28" x14ac:dyDescent="0.25">
      <c r="A16" s="11" t="s">
        <v>188</v>
      </c>
      <c r="B16" s="11">
        <v>14</v>
      </c>
      <c r="C16" s="13" t="s">
        <v>189</v>
      </c>
      <c r="D16" s="14">
        <f t="shared" si="0"/>
        <v>60</v>
      </c>
      <c r="E16" s="12"/>
      <c r="F16" s="12"/>
      <c r="G16" s="12"/>
      <c r="I16" s="24">
        <v>8</v>
      </c>
      <c r="J16" s="25">
        <v>10</v>
      </c>
      <c r="K16" s="25">
        <v>0</v>
      </c>
      <c r="L16" s="25">
        <v>8</v>
      </c>
      <c r="M16" s="25">
        <v>10</v>
      </c>
      <c r="N16" s="15"/>
      <c r="O16" s="15"/>
      <c r="P16" s="15"/>
      <c r="Q16" s="16"/>
      <c r="R16" s="16"/>
      <c r="S16" s="16"/>
      <c r="T16" s="16"/>
      <c r="U16" s="16"/>
      <c r="V16" s="17">
        <v>88</v>
      </c>
      <c r="W16" s="17"/>
      <c r="X16" s="17">
        <v>38</v>
      </c>
      <c r="Y16" s="18">
        <f t="shared" si="1"/>
        <v>36</v>
      </c>
      <c r="Z16" s="19">
        <f t="shared" si="2"/>
        <v>0</v>
      </c>
      <c r="AA16" s="20">
        <f t="shared" si="3"/>
        <v>24</v>
      </c>
      <c r="AB16" s="21">
        <f t="shared" si="4"/>
        <v>60</v>
      </c>
    </row>
    <row r="17" spans="1:28" x14ac:dyDescent="0.25">
      <c r="A17" s="11" t="s">
        <v>190</v>
      </c>
      <c r="B17" s="11">
        <v>15</v>
      </c>
      <c r="C17" s="13" t="s">
        <v>191</v>
      </c>
      <c r="D17" s="14">
        <f t="shared" si="0"/>
        <v>88.8</v>
      </c>
      <c r="E17" s="12"/>
      <c r="F17" s="12"/>
      <c r="G17" s="12"/>
      <c r="I17" s="24">
        <v>10</v>
      </c>
      <c r="J17" s="25">
        <v>10</v>
      </c>
      <c r="K17" s="25">
        <v>10</v>
      </c>
      <c r="L17" s="25">
        <v>8</v>
      </c>
      <c r="M17" s="25">
        <v>10</v>
      </c>
      <c r="N17" s="15"/>
      <c r="O17" s="15"/>
      <c r="P17" s="15"/>
      <c r="Q17" s="16"/>
      <c r="R17" s="16"/>
      <c r="S17" s="16"/>
      <c r="T17" s="16"/>
      <c r="U17" s="16"/>
      <c r="V17" s="17">
        <v>88</v>
      </c>
      <c r="W17" s="17"/>
      <c r="X17" s="17">
        <v>80</v>
      </c>
      <c r="Y17" s="18">
        <f t="shared" si="1"/>
        <v>48</v>
      </c>
      <c r="Z17" s="19">
        <f t="shared" si="2"/>
        <v>0</v>
      </c>
      <c r="AA17" s="20">
        <f t="shared" si="3"/>
        <v>40.799999999999997</v>
      </c>
      <c r="AB17" s="21">
        <f t="shared" si="4"/>
        <v>88.8</v>
      </c>
    </row>
    <row r="18" spans="1:28" x14ac:dyDescent="0.25">
      <c r="A18" s="11" t="s">
        <v>192</v>
      </c>
      <c r="B18" s="11">
        <v>16</v>
      </c>
      <c r="C18" s="13" t="s">
        <v>193</v>
      </c>
      <c r="D18" s="14">
        <f t="shared" si="0"/>
        <v>62.3</v>
      </c>
      <c r="E18" s="12"/>
      <c r="F18" s="12"/>
      <c r="G18" s="12"/>
      <c r="I18" s="24">
        <v>7</v>
      </c>
      <c r="J18" s="25">
        <v>7</v>
      </c>
      <c r="K18" s="25">
        <v>7</v>
      </c>
      <c r="L18" s="25">
        <v>7</v>
      </c>
      <c r="M18" s="25">
        <v>0</v>
      </c>
      <c r="N18" s="15"/>
      <c r="O18" s="15"/>
      <c r="P18" s="15"/>
      <c r="Q18" s="16"/>
      <c r="R18" s="16"/>
      <c r="S18" s="16"/>
      <c r="T18" s="16"/>
      <c r="U18" s="16"/>
      <c r="V18" s="17">
        <v>63</v>
      </c>
      <c r="W18" s="17"/>
      <c r="X18" s="17">
        <v>70</v>
      </c>
      <c r="Y18" s="18">
        <f t="shared" si="1"/>
        <v>28</v>
      </c>
      <c r="Z18" s="19">
        <f t="shared" si="2"/>
        <v>0</v>
      </c>
      <c r="AA18" s="20">
        <f t="shared" si="3"/>
        <v>34.299999999999997</v>
      </c>
      <c r="AB18" s="21">
        <f t="shared" si="4"/>
        <v>62.3</v>
      </c>
    </row>
    <row r="19" spans="1:28" x14ac:dyDescent="0.25">
      <c r="A19" s="11" t="s">
        <v>194</v>
      </c>
      <c r="B19" s="11">
        <v>17</v>
      </c>
      <c r="C19" s="13" t="s">
        <v>195</v>
      </c>
      <c r="D19" s="14">
        <f t="shared" si="0"/>
        <v>94.8</v>
      </c>
      <c r="E19" s="12"/>
      <c r="F19" s="12"/>
      <c r="G19" s="12"/>
      <c r="I19" s="24">
        <v>10</v>
      </c>
      <c r="J19" s="25">
        <v>10</v>
      </c>
      <c r="K19" s="25">
        <v>10</v>
      </c>
      <c r="L19" s="25">
        <v>10</v>
      </c>
      <c r="M19" s="25">
        <v>10</v>
      </c>
      <c r="N19" s="15"/>
      <c r="O19" s="15"/>
      <c r="P19" s="15"/>
      <c r="Q19" s="16"/>
      <c r="R19" s="16"/>
      <c r="S19" s="16"/>
      <c r="T19" s="16"/>
      <c r="U19" s="16"/>
      <c r="V19" s="17">
        <v>88</v>
      </c>
      <c r="W19" s="17"/>
      <c r="X19" s="17">
        <v>90</v>
      </c>
      <c r="Y19" s="18">
        <f t="shared" si="1"/>
        <v>50</v>
      </c>
      <c r="Z19" s="19">
        <f t="shared" si="2"/>
        <v>0</v>
      </c>
      <c r="AA19" s="20">
        <f t="shared" si="3"/>
        <v>44.8</v>
      </c>
      <c r="AB19" s="21">
        <f t="shared" si="4"/>
        <v>94.8</v>
      </c>
    </row>
    <row r="20" spans="1:28" x14ac:dyDescent="0.25">
      <c r="A20" s="11" t="s">
        <v>196</v>
      </c>
      <c r="B20" s="11">
        <v>18</v>
      </c>
      <c r="C20" s="13" t="s">
        <v>197</v>
      </c>
      <c r="D20" s="14">
        <f t="shared" si="0"/>
        <v>92</v>
      </c>
      <c r="E20" s="12"/>
      <c r="F20" s="12"/>
      <c r="G20" s="12"/>
      <c r="I20" s="24">
        <v>10</v>
      </c>
      <c r="J20" s="25">
        <v>10</v>
      </c>
      <c r="K20" s="25">
        <v>10</v>
      </c>
      <c r="L20" s="25">
        <v>10</v>
      </c>
      <c r="M20" s="2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80</v>
      </c>
      <c r="Y20" s="18">
        <f t="shared" si="1"/>
        <v>50</v>
      </c>
      <c r="Z20" s="19">
        <f t="shared" si="2"/>
        <v>0</v>
      </c>
      <c r="AA20" s="20">
        <f t="shared" si="3"/>
        <v>42</v>
      </c>
      <c r="AB20" s="21">
        <f t="shared" si="4"/>
        <v>92</v>
      </c>
    </row>
    <row r="21" spans="1:28" x14ac:dyDescent="0.25">
      <c r="A21" s="11" t="s">
        <v>198</v>
      </c>
      <c r="B21" s="11">
        <v>19</v>
      </c>
      <c r="C21" s="13" t="s">
        <v>199</v>
      </c>
      <c r="D21" s="14">
        <f t="shared" si="0"/>
        <v>76.8</v>
      </c>
      <c r="E21" s="12"/>
      <c r="F21" s="12"/>
      <c r="G21" s="12"/>
      <c r="I21" s="24">
        <v>10</v>
      </c>
      <c r="J21" s="25">
        <v>0</v>
      </c>
      <c r="K21" s="25">
        <v>10</v>
      </c>
      <c r="L21" s="25">
        <v>8</v>
      </c>
      <c r="M21" s="25">
        <v>0</v>
      </c>
      <c r="N21" s="15"/>
      <c r="O21" s="15"/>
      <c r="P21" s="15"/>
      <c r="Q21" s="16"/>
      <c r="R21" s="16"/>
      <c r="S21" s="16"/>
      <c r="T21" s="16"/>
      <c r="U21" s="16"/>
      <c r="V21" s="17">
        <v>88</v>
      </c>
      <c r="W21" s="17"/>
      <c r="X21" s="17">
        <v>100</v>
      </c>
      <c r="Y21" s="18">
        <f t="shared" si="1"/>
        <v>28</v>
      </c>
      <c r="Z21" s="19">
        <f t="shared" si="2"/>
        <v>0</v>
      </c>
      <c r="AA21" s="20">
        <f t="shared" si="3"/>
        <v>48.8</v>
      </c>
      <c r="AB21" s="21">
        <f t="shared" si="4"/>
        <v>76.8</v>
      </c>
    </row>
    <row r="22" spans="1:28" x14ac:dyDescent="0.25">
      <c r="A22" s="11" t="s">
        <v>200</v>
      </c>
      <c r="B22" s="11">
        <v>20</v>
      </c>
      <c r="C22" s="13" t="s">
        <v>201</v>
      </c>
      <c r="D22" s="14">
        <f t="shared" si="0"/>
        <v>59.6</v>
      </c>
      <c r="E22" s="12"/>
      <c r="F22" s="12"/>
      <c r="G22" s="12"/>
      <c r="I22" s="24">
        <v>10</v>
      </c>
      <c r="J22" s="25">
        <v>10</v>
      </c>
      <c r="K22" s="25">
        <v>10</v>
      </c>
      <c r="L22" s="25">
        <v>7</v>
      </c>
      <c r="M22" s="25">
        <v>0</v>
      </c>
      <c r="N22" s="15"/>
      <c r="O22" s="15"/>
      <c r="P22" s="15"/>
      <c r="Q22" s="16"/>
      <c r="R22" s="16"/>
      <c r="S22" s="16"/>
      <c r="T22" s="16"/>
      <c r="U22" s="16"/>
      <c r="V22" s="17">
        <v>26</v>
      </c>
      <c r="W22" s="17"/>
      <c r="X22" s="17">
        <v>50</v>
      </c>
      <c r="Y22" s="18">
        <f t="shared" si="1"/>
        <v>37</v>
      </c>
      <c r="Z22" s="19">
        <f t="shared" si="2"/>
        <v>0</v>
      </c>
      <c r="AA22" s="20">
        <f t="shared" si="3"/>
        <v>22.6</v>
      </c>
      <c r="AB22" s="21">
        <f t="shared" si="4"/>
        <v>59.6</v>
      </c>
    </row>
    <row r="23" spans="1:28" x14ac:dyDescent="0.25">
      <c r="A23" s="11" t="s">
        <v>202</v>
      </c>
      <c r="B23" s="11">
        <v>21</v>
      </c>
      <c r="C23" s="13" t="s">
        <v>203</v>
      </c>
      <c r="D23" s="14">
        <f t="shared" si="0"/>
        <v>30</v>
      </c>
      <c r="E23" s="12"/>
      <c r="F23" s="12"/>
      <c r="G23" s="12"/>
      <c r="I23" s="24">
        <v>0</v>
      </c>
      <c r="J23" s="25">
        <v>10</v>
      </c>
      <c r="K23" s="25">
        <v>0</v>
      </c>
      <c r="L23" s="25">
        <v>0</v>
      </c>
      <c r="M23" s="25">
        <v>0</v>
      </c>
      <c r="N23" s="15"/>
      <c r="O23" s="15"/>
      <c r="P23" s="15"/>
      <c r="Q23" s="16"/>
      <c r="R23" s="16"/>
      <c r="S23" s="16"/>
      <c r="T23" s="16"/>
      <c r="U23" s="16"/>
      <c r="V23" s="17">
        <v>0</v>
      </c>
      <c r="W23" s="17"/>
      <c r="X23" s="17">
        <v>50</v>
      </c>
      <c r="Y23" s="18">
        <f t="shared" si="1"/>
        <v>10</v>
      </c>
      <c r="Z23" s="19">
        <f t="shared" si="2"/>
        <v>0</v>
      </c>
      <c r="AA23" s="20">
        <f t="shared" si="3"/>
        <v>20</v>
      </c>
      <c r="AB23" s="21">
        <f t="shared" si="4"/>
        <v>30</v>
      </c>
    </row>
    <row r="24" spans="1:28" x14ac:dyDescent="0.25">
      <c r="A24" s="11" t="s">
        <v>204</v>
      </c>
      <c r="B24" s="11">
        <v>22</v>
      </c>
      <c r="C24" s="13" t="s">
        <v>205</v>
      </c>
      <c r="D24" s="14">
        <f t="shared" si="0"/>
        <v>78.599999999999994</v>
      </c>
      <c r="E24" s="12"/>
      <c r="F24" s="12"/>
      <c r="G24" s="12"/>
      <c r="I24" s="24">
        <v>10</v>
      </c>
      <c r="J24" s="25">
        <v>10</v>
      </c>
      <c r="K24" s="25">
        <v>10</v>
      </c>
      <c r="L24" s="25">
        <v>10</v>
      </c>
      <c r="M24" s="25">
        <v>7</v>
      </c>
      <c r="N24" s="15"/>
      <c r="O24" s="15"/>
      <c r="P24" s="15"/>
      <c r="Q24" s="16"/>
      <c r="R24" s="16"/>
      <c r="S24" s="16"/>
      <c r="T24" s="16"/>
      <c r="U24" s="16"/>
      <c r="V24" s="17">
        <v>76</v>
      </c>
      <c r="W24" s="17"/>
      <c r="X24" s="17">
        <v>60</v>
      </c>
      <c r="Y24" s="18">
        <f t="shared" si="1"/>
        <v>47</v>
      </c>
      <c r="Z24" s="19">
        <f t="shared" si="2"/>
        <v>0</v>
      </c>
      <c r="AA24" s="20">
        <f t="shared" si="3"/>
        <v>31.6</v>
      </c>
      <c r="AB24" s="21">
        <f t="shared" si="4"/>
        <v>78.599999999999994</v>
      </c>
    </row>
  </sheetData>
  <sheetProtection password="E1ED" sheet="1" objects="1" scenarios="1"/>
  <dataValidations count="23">
    <dataValidation type="whole" allowBlank="1" showInputMessage="1" showErrorMessage="1" errorTitle="Valor fuera de rango" error="Ingrese un valor correcto" sqref="N3:U3">
      <formula1>0</formula1>
      <formula2>N2</formula2>
    </dataValidation>
    <dataValidation type="whole" allowBlank="1" showInputMessage="1" showErrorMessage="1" errorTitle="Valor fuera de rango" error="Ingrese un valor correcto" sqref="V3:X24 D3:D24">
      <formula1>0</formula1>
      <formula2>100</formula2>
    </dataValidation>
    <dataValidation type="whole" allowBlank="1" showInputMessage="1" showErrorMessage="1" errorTitle="Valor fuera de rango" error="Ingrese un valor correcto" sqref="N4:U4">
      <formula1>0</formula1>
      <formula2>N2</formula2>
    </dataValidation>
    <dataValidation type="whole" allowBlank="1" showInputMessage="1" showErrorMessage="1" errorTitle="Valor fuera de rango" error="Ingrese un valor correcto" sqref="N5:U5">
      <formula1>0</formula1>
      <formula2>N2</formula2>
    </dataValidation>
    <dataValidation type="whole" allowBlank="1" showInputMessage="1" showErrorMessage="1" errorTitle="Valor fuera de rango" error="Ingrese un valor correcto" sqref="N6:U6">
      <formula1>0</formula1>
      <formula2>N2</formula2>
    </dataValidation>
    <dataValidation type="whole" allowBlank="1" showInputMessage="1" showErrorMessage="1" errorTitle="Valor fuera de rango" error="Ingrese un valor correcto" sqref="N7:U7">
      <formula1>0</formula1>
      <formula2>N2</formula2>
    </dataValidation>
    <dataValidation type="whole" allowBlank="1" showInputMessage="1" showErrorMessage="1" errorTitle="Valor fuera de rango" error="Ingrese un valor correcto" sqref="N8:U8">
      <formula1>0</formula1>
      <formula2>N2</formula2>
    </dataValidation>
    <dataValidation type="whole" allowBlank="1" showInputMessage="1" showErrorMessage="1" errorTitle="Valor fuera de rango" error="Ingrese un valor correcto" sqref="N9:U9">
      <formula1>0</formula1>
      <formula2>N2</formula2>
    </dataValidation>
    <dataValidation type="whole" allowBlank="1" showInputMessage="1" showErrorMessage="1" errorTitle="Valor fuera de rango" error="Ingrese un valor correcto" sqref="N10:U10">
      <formula1>0</formula1>
      <formula2>N2</formula2>
    </dataValidation>
    <dataValidation type="whole" allowBlank="1" showInputMessage="1" showErrorMessage="1" errorTitle="Valor fuera de rango" error="Ingrese un valor correcto" sqref="N11:U11">
      <formula1>0</formula1>
      <formula2>N2</formula2>
    </dataValidation>
    <dataValidation type="whole" allowBlank="1" showInputMessage="1" showErrorMessage="1" errorTitle="Valor fuera de rango" error="Ingrese un valor correcto" sqref="N12:U12">
      <formula1>0</formula1>
      <formula2>N2</formula2>
    </dataValidation>
    <dataValidation type="whole" allowBlank="1" showInputMessage="1" showErrorMessage="1" errorTitle="Valor fuera de rango" error="Ingrese un valor correcto" sqref="N13:U13">
      <formula1>0</formula1>
      <formula2>N2</formula2>
    </dataValidation>
    <dataValidation type="whole" allowBlank="1" showInputMessage="1" showErrorMessage="1" errorTitle="Valor fuera de rango" error="Ingrese un valor correcto" sqref="N14:U14">
      <formula1>0</formula1>
      <formula2>N2</formula2>
    </dataValidation>
    <dataValidation type="whole" allowBlank="1" showInputMessage="1" showErrorMessage="1" errorTitle="Valor fuera de rango" error="Ingrese un valor correcto" sqref="N15:U15">
      <formula1>0</formula1>
      <formula2>N2</formula2>
    </dataValidation>
    <dataValidation type="whole" allowBlank="1" showInputMessage="1" showErrorMessage="1" errorTitle="Valor fuera de rango" error="Ingrese un valor correcto" sqref="N16:U16">
      <formula1>0</formula1>
      <formula2>N2</formula2>
    </dataValidation>
    <dataValidation type="whole" allowBlank="1" showInputMessage="1" showErrorMessage="1" errorTitle="Valor fuera de rango" error="Ingrese un valor correcto" sqref="N17:U17">
      <formula1>0</formula1>
      <formula2>N2</formula2>
    </dataValidation>
    <dataValidation type="whole" allowBlank="1" showInputMessage="1" showErrorMessage="1" errorTitle="Valor fuera de rango" error="Ingrese un valor correcto" sqref="N18:U18">
      <formula1>0</formula1>
      <formula2>N2</formula2>
    </dataValidation>
    <dataValidation type="whole" allowBlank="1" showInputMessage="1" showErrorMessage="1" errorTitle="Valor fuera de rango" error="Ingrese un valor correcto" sqref="N19:U19">
      <formula1>0</formula1>
      <formula2>N2</formula2>
    </dataValidation>
    <dataValidation type="whole" allowBlank="1" showInputMessage="1" showErrorMessage="1" errorTitle="Valor fuera de rango" error="Ingrese un valor correcto" sqref="N20:U20">
      <formula1>0</formula1>
      <formula2>N2</formula2>
    </dataValidation>
    <dataValidation type="whole" allowBlank="1" showInputMessage="1" showErrorMessage="1" errorTitle="Valor fuera de rango" error="Ingrese un valor correcto" sqref="N21:U21">
      <formula1>0</formula1>
      <formula2>N2</formula2>
    </dataValidation>
    <dataValidation type="whole" allowBlank="1" showInputMessage="1" showErrorMessage="1" errorTitle="Valor fuera de rango" error="Ingrese un valor correcto" sqref="N22:U22">
      <formula1>0</formula1>
      <formula2>N2</formula2>
    </dataValidation>
    <dataValidation type="whole" allowBlank="1" showInputMessage="1" showErrorMessage="1" errorTitle="Valor fuera de rango" error="Ingrese un valor correcto" sqref="N23:U23">
      <formula1>0</formula1>
      <formula2>N2</formula2>
    </dataValidation>
    <dataValidation type="whole" allowBlank="1" showInputMessage="1" showErrorMessage="1" errorTitle="Valor fuera de rango" error="Ingrese un valor correcto" sqref="N24:U24">
      <formula1>0</formula1>
      <formula2>N2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"/>
  <sheetViews>
    <sheetView workbookViewId="0">
      <selection activeCell="C6" sqref="C6"/>
    </sheetView>
  </sheetViews>
  <sheetFormatPr baseColWidth="10" defaultColWidth="11.42578125" defaultRowHeight="15" x14ac:dyDescent="0.25"/>
  <cols>
    <col min="1" max="2" width="7" bestFit="1" customWidth="1"/>
    <col min="3" max="3" width="32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206</v>
      </c>
      <c r="C1" s="1" t="s">
        <v>207</v>
      </c>
      <c r="D1" s="4" t="s">
        <v>298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295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209</v>
      </c>
      <c r="B3" s="11">
        <v>1</v>
      </c>
      <c r="C3" s="13" t="s">
        <v>210</v>
      </c>
      <c r="D3" s="14">
        <f t="shared" ref="D3:D12" si="0">AB3</f>
        <v>98</v>
      </c>
      <c r="E3" s="12"/>
      <c r="F3" s="12"/>
      <c r="G3" s="12"/>
      <c r="I3" s="22">
        <v>10</v>
      </c>
      <c r="J3" s="23">
        <v>10</v>
      </c>
      <c r="K3" s="23">
        <v>10</v>
      </c>
      <c r="L3" s="23">
        <v>10</v>
      </c>
      <c r="M3" s="23">
        <v>10</v>
      </c>
      <c r="N3" s="15"/>
      <c r="O3" s="15"/>
      <c r="P3" s="15"/>
      <c r="Q3" s="16"/>
      <c r="R3" s="16"/>
      <c r="S3" s="16"/>
      <c r="T3" s="16"/>
      <c r="U3" s="16"/>
      <c r="V3" s="26">
        <v>88</v>
      </c>
      <c r="W3" s="17"/>
      <c r="X3" s="17">
        <v>98</v>
      </c>
      <c r="Y3" s="18">
        <f t="shared" ref="Y3:Y12" si="1">I3+J3+K3+L3+M3+N3+O3+P3</f>
        <v>50</v>
      </c>
      <c r="Z3" s="19">
        <f t="shared" ref="Z3:Z12" si="2">Q3+R3+S3+T3+U3</f>
        <v>0</v>
      </c>
      <c r="AA3" s="20">
        <f t="shared" ref="AA3:AA12" si="3">V3*$V$2+W3*$W$2+X3*$X$2</f>
        <v>48</v>
      </c>
      <c r="AB3" s="21">
        <f t="shared" ref="AB3:AB12" si="4">IF((AA3+Z3+Y3)&gt;100,"err ",AA3+Z3+Y3)</f>
        <v>98</v>
      </c>
    </row>
    <row r="4" spans="1:28" x14ac:dyDescent="0.25">
      <c r="A4" s="11" t="s">
        <v>211</v>
      </c>
      <c r="B4" s="11">
        <v>2</v>
      </c>
      <c r="C4" s="13" t="s">
        <v>212</v>
      </c>
      <c r="D4" s="14">
        <f t="shared" si="0"/>
        <v>86.9</v>
      </c>
      <c r="E4" s="12"/>
      <c r="F4" s="12"/>
      <c r="G4" s="12"/>
      <c r="I4" s="24">
        <v>6</v>
      </c>
      <c r="J4" s="25">
        <v>10</v>
      </c>
      <c r="K4" s="25">
        <v>10</v>
      </c>
      <c r="L4" s="25">
        <v>7</v>
      </c>
      <c r="M4" s="25">
        <v>10</v>
      </c>
      <c r="N4" s="15"/>
      <c r="O4" s="15"/>
      <c r="P4" s="15"/>
      <c r="Q4" s="16"/>
      <c r="R4" s="16"/>
      <c r="S4" s="16"/>
      <c r="T4" s="16"/>
      <c r="U4" s="16"/>
      <c r="V4" s="27">
        <v>63</v>
      </c>
      <c r="W4" s="17"/>
      <c r="X4" s="17">
        <v>94</v>
      </c>
      <c r="Y4" s="18">
        <f t="shared" si="1"/>
        <v>43</v>
      </c>
      <c r="Z4" s="19">
        <f t="shared" si="2"/>
        <v>0</v>
      </c>
      <c r="AA4" s="20">
        <f t="shared" si="3"/>
        <v>43.900000000000006</v>
      </c>
      <c r="AB4" s="21">
        <f t="shared" si="4"/>
        <v>86.9</v>
      </c>
    </row>
    <row r="5" spans="1:28" x14ac:dyDescent="0.25">
      <c r="A5" s="11" t="s">
        <v>213</v>
      </c>
      <c r="B5" s="11">
        <v>3</v>
      </c>
      <c r="C5" s="13" t="s">
        <v>214</v>
      </c>
      <c r="D5" s="14">
        <f t="shared" si="0"/>
        <v>6.3000000000000007</v>
      </c>
      <c r="E5" s="12"/>
      <c r="F5" s="12"/>
      <c r="G5" s="12"/>
      <c r="I5" s="24">
        <v>0</v>
      </c>
      <c r="J5" s="25">
        <v>0</v>
      </c>
      <c r="K5" s="25">
        <v>0</v>
      </c>
      <c r="L5" s="25">
        <v>0</v>
      </c>
      <c r="M5" s="25">
        <v>0</v>
      </c>
      <c r="N5" s="15"/>
      <c r="O5" s="15"/>
      <c r="P5" s="15"/>
      <c r="Q5" s="16"/>
      <c r="R5" s="16"/>
      <c r="S5" s="16"/>
      <c r="T5" s="16"/>
      <c r="U5" s="16"/>
      <c r="V5" s="27">
        <v>63</v>
      </c>
      <c r="W5" s="17"/>
      <c r="X5" s="17">
        <v>0</v>
      </c>
      <c r="Y5" s="18">
        <f t="shared" si="1"/>
        <v>0</v>
      </c>
      <c r="Z5" s="19">
        <f t="shared" si="2"/>
        <v>0</v>
      </c>
      <c r="AA5" s="20">
        <f t="shared" si="3"/>
        <v>6.3000000000000007</v>
      </c>
      <c r="AB5" s="21">
        <f t="shared" si="4"/>
        <v>6.3000000000000007</v>
      </c>
    </row>
    <row r="6" spans="1:28" x14ac:dyDescent="0.25">
      <c r="A6" s="11" t="s">
        <v>215</v>
      </c>
      <c r="B6" s="11">
        <v>4</v>
      </c>
      <c r="C6" s="13" t="s">
        <v>216</v>
      </c>
      <c r="D6" s="14">
        <f t="shared" si="0"/>
        <v>29.3</v>
      </c>
      <c r="E6" s="12"/>
      <c r="F6" s="12"/>
      <c r="G6" s="12"/>
      <c r="I6" s="24">
        <v>6</v>
      </c>
      <c r="J6" s="25">
        <v>10</v>
      </c>
      <c r="K6" s="25">
        <v>0</v>
      </c>
      <c r="L6" s="25">
        <v>7</v>
      </c>
      <c r="M6" s="25">
        <v>0</v>
      </c>
      <c r="N6" s="15"/>
      <c r="O6" s="15"/>
      <c r="P6" s="15"/>
      <c r="Q6" s="16"/>
      <c r="R6" s="16"/>
      <c r="S6" s="16"/>
      <c r="T6" s="16"/>
      <c r="U6" s="16"/>
      <c r="V6" s="27">
        <v>63</v>
      </c>
      <c r="W6" s="17"/>
      <c r="X6" s="17">
        <v>0</v>
      </c>
      <c r="Y6" s="18">
        <f t="shared" si="1"/>
        <v>23</v>
      </c>
      <c r="Z6" s="19">
        <f t="shared" si="2"/>
        <v>0</v>
      </c>
      <c r="AA6" s="20">
        <f t="shared" si="3"/>
        <v>6.3000000000000007</v>
      </c>
      <c r="AB6" s="21">
        <f t="shared" si="4"/>
        <v>29.3</v>
      </c>
    </row>
    <row r="7" spans="1:28" x14ac:dyDescent="0.25">
      <c r="A7" s="11" t="s">
        <v>217</v>
      </c>
      <c r="B7" s="11">
        <v>5</v>
      </c>
      <c r="C7" s="13" t="s">
        <v>218</v>
      </c>
      <c r="D7" s="14">
        <f t="shared" si="0"/>
        <v>98.8</v>
      </c>
      <c r="E7" s="12"/>
      <c r="F7" s="12"/>
      <c r="G7" s="12"/>
      <c r="I7" s="24">
        <v>10</v>
      </c>
      <c r="J7" s="25">
        <v>10</v>
      </c>
      <c r="K7" s="25">
        <v>10</v>
      </c>
      <c r="L7" s="25">
        <v>10</v>
      </c>
      <c r="M7" s="25">
        <v>10</v>
      </c>
      <c r="N7" s="15"/>
      <c r="O7" s="15"/>
      <c r="P7" s="15"/>
      <c r="Q7" s="16"/>
      <c r="R7" s="16"/>
      <c r="S7" s="16"/>
      <c r="T7" s="16"/>
      <c r="U7" s="16"/>
      <c r="V7" s="27">
        <v>88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48.8</v>
      </c>
      <c r="AB7" s="21">
        <f t="shared" si="4"/>
        <v>98.8</v>
      </c>
    </row>
    <row r="8" spans="1:28" x14ac:dyDescent="0.25">
      <c r="A8" s="11" t="s">
        <v>219</v>
      </c>
      <c r="B8" s="11">
        <v>6</v>
      </c>
      <c r="C8" s="13" t="s">
        <v>220</v>
      </c>
      <c r="D8" s="14">
        <f t="shared" si="0"/>
        <v>85.9</v>
      </c>
      <c r="E8" s="12"/>
      <c r="F8" s="12"/>
      <c r="G8" s="12"/>
      <c r="I8" s="24">
        <v>8</v>
      </c>
      <c r="J8" s="25">
        <v>10</v>
      </c>
      <c r="K8" s="25">
        <v>7</v>
      </c>
      <c r="L8" s="25">
        <v>7</v>
      </c>
      <c r="M8" s="25">
        <v>10</v>
      </c>
      <c r="N8" s="15"/>
      <c r="O8" s="15"/>
      <c r="P8" s="15"/>
      <c r="Q8" s="16"/>
      <c r="R8" s="16"/>
      <c r="S8" s="16"/>
      <c r="T8" s="16"/>
      <c r="U8" s="16"/>
      <c r="V8" s="27">
        <v>63</v>
      </c>
      <c r="W8" s="17"/>
      <c r="X8" s="17">
        <v>94</v>
      </c>
      <c r="Y8" s="18">
        <f t="shared" si="1"/>
        <v>42</v>
      </c>
      <c r="Z8" s="19">
        <f t="shared" si="2"/>
        <v>0</v>
      </c>
      <c r="AA8" s="20">
        <f t="shared" si="3"/>
        <v>43.900000000000006</v>
      </c>
      <c r="AB8" s="21">
        <f t="shared" si="4"/>
        <v>85.9</v>
      </c>
    </row>
    <row r="9" spans="1:28" x14ac:dyDescent="0.25">
      <c r="A9" s="11" t="s">
        <v>221</v>
      </c>
      <c r="B9" s="11">
        <v>7</v>
      </c>
      <c r="C9" s="13" t="s">
        <v>222</v>
      </c>
      <c r="D9" s="14">
        <f t="shared" si="0"/>
        <v>83.8</v>
      </c>
      <c r="E9" s="12"/>
      <c r="F9" s="12"/>
      <c r="G9" s="12"/>
      <c r="I9" s="24">
        <v>7</v>
      </c>
      <c r="J9" s="25">
        <v>10</v>
      </c>
      <c r="K9" s="25">
        <v>10</v>
      </c>
      <c r="L9" s="25">
        <v>10</v>
      </c>
      <c r="M9" s="25">
        <v>10</v>
      </c>
      <c r="N9" s="15"/>
      <c r="O9" s="15"/>
      <c r="P9" s="15"/>
      <c r="Q9" s="16"/>
      <c r="R9" s="16"/>
      <c r="S9" s="16"/>
      <c r="T9" s="16"/>
      <c r="U9" s="16"/>
      <c r="V9" s="27">
        <v>88</v>
      </c>
      <c r="W9" s="17"/>
      <c r="X9" s="17">
        <v>70</v>
      </c>
      <c r="Y9" s="18">
        <f t="shared" si="1"/>
        <v>47</v>
      </c>
      <c r="Z9" s="19">
        <f t="shared" si="2"/>
        <v>0</v>
      </c>
      <c r="AA9" s="20">
        <f t="shared" si="3"/>
        <v>36.799999999999997</v>
      </c>
      <c r="AB9" s="21">
        <f t="shared" si="4"/>
        <v>83.8</v>
      </c>
    </row>
    <row r="10" spans="1:28" x14ac:dyDescent="0.25">
      <c r="A10" s="11" t="s">
        <v>223</v>
      </c>
      <c r="B10" s="11">
        <v>8</v>
      </c>
      <c r="C10" s="13" t="s">
        <v>224</v>
      </c>
      <c r="D10" s="14">
        <f t="shared" si="0"/>
        <v>78.5</v>
      </c>
      <c r="E10" s="12"/>
      <c r="F10" s="12"/>
      <c r="G10" s="12"/>
      <c r="I10" s="24">
        <v>10</v>
      </c>
      <c r="J10" s="25">
        <v>9</v>
      </c>
      <c r="K10" s="25">
        <v>10</v>
      </c>
      <c r="L10" s="25">
        <v>7</v>
      </c>
      <c r="M10" s="25">
        <v>10</v>
      </c>
      <c r="N10" s="15"/>
      <c r="O10" s="15"/>
      <c r="P10" s="15"/>
      <c r="Q10" s="16"/>
      <c r="R10" s="16"/>
      <c r="S10" s="16"/>
      <c r="T10" s="16"/>
      <c r="U10" s="16"/>
      <c r="V10" s="27">
        <v>25</v>
      </c>
      <c r="W10" s="17"/>
      <c r="X10" s="17">
        <v>75</v>
      </c>
      <c r="Y10" s="18">
        <f t="shared" si="1"/>
        <v>46</v>
      </c>
      <c r="Z10" s="19">
        <f t="shared" si="2"/>
        <v>0</v>
      </c>
      <c r="AA10" s="20">
        <f t="shared" si="3"/>
        <v>32.5</v>
      </c>
      <c r="AB10" s="21">
        <f t="shared" si="4"/>
        <v>78.5</v>
      </c>
    </row>
    <row r="11" spans="1:28" x14ac:dyDescent="0.25">
      <c r="A11" s="11" t="s">
        <v>225</v>
      </c>
      <c r="B11" s="11">
        <v>9</v>
      </c>
      <c r="C11" s="13" t="s">
        <v>226</v>
      </c>
      <c r="D11" s="14">
        <f t="shared" si="0"/>
        <v>91.6</v>
      </c>
      <c r="E11" s="12"/>
      <c r="F11" s="12"/>
      <c r="G11" s="12"/>
      <c r="I11" s="24">
        <v>10</v>
      </c>
      <c r="J11" s="25">
        <v>10</v>
      </c>
      <c r="K11" s="25">
        <v>10</v>
      </c>
      <c r="L11" s="25">
        <v>10</v>
      </c>
      <c r="M11" s="25">
        <v>10</v>
      </c>
      <c r="N11" s="15"/>
      <c r="O11" s="15"/>
      <c r="P11" s="15"/>
      <c r="Q11" s="16"/>
      <c r="R11" s="16"/>
      <c r="S11" s="16"/>
      <c r="T11" s="16"/>
      <c r="U11" s="16"/>
      <c r="V11" s="27">
        <v>76</v>
      </c>
      <c r="W11" s="17"/>
      <c r="X11" s="17">
        <v>85</v>
      </c>
      <c r="Y11" s="18">
        <f t="shared" si="1"/>
        <v>50</v>
      </c>
      <c r="Z11" s="19">
        <f t="shared" si="2"/>
        <v>0</v>
      </c>
      <c r="AA11" s="20">
        <f t="shared" si="3"/>
        <v>41.6</v>
      </c>
      <c r="AB11" s="21">
        <f t="shared" si="4"/>
        <v>91.6</v>
      </c>
    </row>
    <row r="12" spans="1:28" x14ac:dyDescent="0.25">
      <c r="A12" s="11" t="s">
        <v>227</v>
      </c>
      <c r="B12" s="11">
        <v>10</v>
      </c>
      <c r="C12" s="13" t="s">
        <v>228</v>
      </c>
      <c r="D12" s="14">
        <f t="shared" si="0"/>
        <v>95.8</v>
      </c>
      <c r="E12" s="12"/>
      <c r="F12" s="12"/>
      <c r="G12" s="12"/>
      <c r="I12" s="24">
        <v>7</v>
      </c>
      <c r="J12" s="25">
        <v>10</v>
      </c>
      <c r="K12" s="25">
        <v>10</v>
      </c>
      <c r="L12" s="25">
        <v>10</v>
      </c>
      <c r="M12" s="25">
        <v>10</v>
      </c>
      <c r="N12" s="15"/>
      <c r="O12" s="15"/>
      <c r="P12" s="15"/>
      <c r="Q12" s="16"/>
      <c r="R12" s="16"/>
      <c r="S12" s="16"/>
      <c r="T12" s="16"/>
      <c r="U12" s="16"/>
      <c r="V12" s="27">
        <v>88</v>
      </c>
      <c r="W12" s="17"/>
      <c r="X12" s="17">
        <v>100</v>
      </c>
      <c r="Y12" s="18">
        <f t="shared" si="1"/>
        <v>47</v>
      </c>
      <c r="Z12" s="19">
        <f t="shared" si="2"/>
        <v>0</v>
      </c>
      <c r="AA12" s="20">
        <f t="shared" si="3"/>
        <v>48.8</v>
      </c>
      <c r="AB12" s="21">
        <f t="shared" si="4"/>
        <v>95.8</v>
      </c>
    </row>
  </sheetData>
  <sheetProtection password="E1ED" sheet="1" objects="1" scenarios="1"/>
  <dataValidations count="11">
    <dataValidation type="whole" allowBlank="1" showInputMessage="1" showErrorMessage="1" errorTitle="Valor fuera de rango" error="Ingrese un valor correcto" sqref="N3:U3">
      <formula1>0</formula1>
      <formula2>N2</formula2>
    </dataValidation>
    <dataValidation type="whole" allowBlank="1" showInputMessage="1" showErrorMessage="1" errorTitle="Valor fuera de rango" error="Ingrese un valor correcto" sqref="D3:D12 W3:X12">
      <formula1>0</formula1>
      <formula2>100</formula2>
    </dataValidation>
    <dataValidation type="whole" allowBlank="1" showInputMessage="1" showErrorMessage="1" errorTitle="Valor fuera de rango" error="Ingrese un valor correcto" sqref="N4:U4">
      <formula1>0</formula1>
      <formula2>N2</formula2>
    </dataValidation>
    <dataValidation type="whole" allowBlank="1" showInputMessage="1" showErrorMessage="1" errorTitle="Valor fuera de rango" error="Ingrese un valor correcto" sqref="N5:U5">
      <formula1>0</formula1>
      <formula2>N2</formula2>
    </dataValidation>
    <dataValidation type="whole" allowBlank="1" showInputMessage="1" showErrorMessage="1" errorTitle="Valor fuera de rango" error="Ingrese un valor correcto" sqref="N6:U6">
      <formula1>0</formula1>
      <formula2>N2</formula2>
    </dataValidation>
    <dataValidation type="whole" allowBlank="1" showInputMessage="1" showErrorMessage="1" errorTitle="Valor fuera de rango" error="Ingrese un valor correcto" sqref="N7:U7">
      <formula1>0</formula1>
      <formula2>N2</formula2>
    </dataValidation>
    <dataValidation type="whole" allowBlank="1" showInputMessage="1" showErrorMessage="1" errorTitle="Valor fuera de rango" error="Ingrese un valor correcto" sqref="N8:U8">
      <formula1>0</formula1>
      <formula2>N2</formula2>
    </dataValidation>
    <dataValidation type="whole" allowBlank="1" showInputMessage="1" showErrorMessage="1" errorTitle="Valor fuera de rango" error="Ingrese un valor correcto" sqref="N9:U9">
      <formula1>0</formula1>
      <formula2>N2</formula2>
    </dataValidation>
    <dataValidation type="whole" allowBlank="1" showInputMessage="1" showErrorMessage="1" errorTitle="Valor fuera de rango" error="Ingrese un valor correcto" sqref="N10:U10">
      <formula1>0</formula1>
      <formula2>N2</formula2>
    </dataValidation>
    <dataValidation type="whole" allowBlank="1" showInputMessage="1" showErrorMessage="1" errorTitle="Valor fuera de rango" error="Ingrese un valor correcto" sqref="N11:U11">
      <formula1>0</formula1>
      <formula2>N2</formula2>
    </dataValidation>
    <dataValidation type="whole" allowBlank="1" showInputMessage="1" showErrorMessage="1" errorTitle="Valor fuera de rango" error="Ingrese un valor correcto" sqref="N12:U12">
      <formula1>0</formula1>
      <formula2>N2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6"/>
  <sheetViews>
    <sheetView topLeftCell="B18" workbookViewId="0">
      <selection activeCell="X33" sqref="X33"/>
    </sheetView>
  </sheetViews>
  <sheetFormatPr baseColWidth="10" defaultColWidth="11.42578125" defaultRowHeight="15" x14ac:dyDescent="0.25"/>
  <cols>
    <col min="1" max="2" width="7" bestFit="1" customWidth="1"/>
    <col min="3" max="3" width="35.42578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299</v>
      </c>
      <c r="C1" s="1" t="s">
        <v>300</v>
      </c>
      <c r="D1" s="4" t="s">
        <v>301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235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302</v>
      </c>
      <c r="B3" s="11">
        <v>1</v>
      </c>
      <c r="C3" s="13" t="s">
        <v>303</v>
      </c>
      <c r="D3" s="14">
        <f t="shared" ref="D3:D46" si="0">AB3</f>
        <v>84</v>
      </c>
      <c r="E3" s="12"/>
      <c r="F3" s="12"/>
      <c r="G3" s="12"/>
      <c r="I3" s="22">
        <v>10</v>
      </c>
      <c r="J3" s="23">
        <v>7</v>
      </c>
      <c r="K3" s="23">
        <v>6</v>
      </c>
      <c r="L3" s="23">
        <v>10</v>
      </c>
      <c r="M3" s="23">
        <v>8</v>
      </c>
      <c r="N3" s="15"/>
      <c r="O3" s="15"/>
      <c r="P3" s="15"/>
      <c r="Q3" s="16"/>
      <c r="R3" s="16"/>
      <c r="S3" s="16"/>
      <c r="T3" s="16"/>
      <c r="U3" s="16"/>
      <c r="V3" s="26">
        <v>70</v>
      </c>
      <c r="W3" s="17"/>
      <c r="X3" s="17">
        <v>90</v>
      </c>
      <c r="Y3" s="18">
        <f t="shared" ref="Y3:Y46" si="1">I3+J3+K3+L3+M3+N3+O3+P3</f>
        <v>41</v>
      </c>
      <c r="Z3" s="19">
        <f t="shared" ref="Z3:Z46" si="2">Q3+R3+S3+T3+U3</f>
        <v>0</v>
      </c>
      <c r="AA3" s="20">
        <f t="shared" ref="AA3:AA46" si="3">V3*$V$2+W3*$W$2+X3*$X$2</f>
        <v>43</v>
      </c>
      <c r="AB3" s="21">
        <f t="shared" ref="AB3:AB46" si="4">IF((AA3+Z3+Y3)&gt;100,"err ",AA3+Z3+Y3)</f>
        <v>84</v>
      </c>
    </row>
    <row r="4" spans="1:28" x14ac:dyDescent="0.25">
      <c r="A4" s="11" t="s">
        <v>304</v>
      </c>
      <c r="B4" s="11">
        <v>2</v>
      </c>
      <c r="C4" s="13" t="s">
        <v>305</v>
      </c>
      <c r="D4" s="14">
        <f t="shared" si="0"/>
        <v>96</v>
      </c>
      <c r="E4" s="12"/>
      <c r="F4" s="12"/>
      <c r="G4" s="12"/>
      <c r="I4" s="24">
        <v>10</v>
      </c>
      <c r="J4" s="25">
        <v>10</v>
      </c>
      <c r="K4" s="25">
        <v>10</v>
      </c>
      <c r="L4" s="25">
        <v>10</v>
      </c>
      <c r="M4" s="25">
        <v>10</v>
      </c>
      <c r="N4" s="15"/>
      <c r="O4" s="15"/>
      <c r="P4" s="15"/>
      <c r="Q4" s="16"/>
      <c r="R4" s="16"/>
      <c r="S4" s="16"/>
      <c r="T4" s="16"/>
      <c r="U4" s="16"/>
      <c r="V4" s="27">
        <v>80</v>
      </c>
      <c r="W4" s="17"/>
      <c r="X4" s="17">
        <v>95</v>
      </c>
      <c r="Y4" s="18">
        <f t="shared" si="1"/>
        <v>50</v>
      </c>
      <c r="Z4" s="19">
        <f t="shared" si="2"/>
        <v>0</v>
      </c>
      <c r="AA4" s="20">
        <f t="shared" si="3"/>
        <v>46</v>
      </c>
      <c r="AB4" s="21">
        <f t="shared" si="4"/>
        <v>96</v>
      </c>
    </row>
    <row r="5" spans="1:28" x14ac:dyDescent="0.25">
      <c r="A5" s="11" t="s">
        <v>306</v>
      </c>
      <c r="B5" s="11">
        <v>3</v>
      </c>
      <c r="C5" s="13" t="s">
        <v>307</v>
      </c>
      <c r="D5" s="14">
        <f t="shared" si="0"/>
        <v>94</v>
      </c>
      <c r="E5" s="12"/>
      <c r="F5" s="12"/>
      <c r="G5" s="12"/>
      <c r="I5" s="24">
        <v>8</v>
      </c>
      <c r="J5" s="25">
        <v>10</v>
      </c>
      <c r="K5" s="25">
        <v>10</v>
      </c>
      <c r="L5" s="25">
        <v>10</v>
      </c>
      <c r="M5" s="25">
        <v>10</v>
      </c>
      <c r="N5" s="15"/>
      <c r="O5" s="15"/>
      <c r="P5" s="15"/>
      <c r="Q5" s="16"/>
      <c r="R5" s="16"/>
      <c r="S5" s="16"/>
      <c r="T5" s="16"/>
      <c r="U5" s="16"/>
      <c r="V5" s="27">
        <v>100</v>
      </c>
      <c r="W5" s="17"/>
      <c r="X5" s="17">
        <v>90</v>
      </c>
      <c r="Y5" s="18">
        <f t="shared" si="1"/>
        <v>48</v>
      </c>
      <c r="Z5" s="19">
        <f t="shared" si="2"/>
        <v>0</v>
      </c>
      <c r="AA5" s="20">
        <f t="shared" si="3"/>
        <v>46</v>
      </c>
      <c r="AB5" s="21">
        <f t="shared" si="4"/>
        <v>94</v>
      </c>
    </row>
    <row r="6" spans="1:28" x14ac:dyDescent="0.25">
      <c r="A6" s="11" t="s">
        <v>308</v>
      </c>
      <c r="B6" s="11">
        <v>4</v>
      </c>
      <c r="C6" s="13" t="s">
        <v>309</v>
      </c>
      <c r="D6" s="14">
        <f t="shared" si="0"/>
        <v>98</v>
      </c>
      <c r="E6" s="12"/>
      <c r="F6" s="12"/>
      <c r="G6" s="12"/>
      <c r="I6" s="24">
        <v>10</v>
      </c>
      <c r="J6" s="25">
        <v>10</v>
      </c>
      <c r="K6" s="25">
        <v>10</v>
      </c>
      <c r="L6" s="25">
        <v>10</v>
      </c>
      <c r="M6" s="25">
        <v>10</v>
      </c>
      <c r="N6" s="15"/>
      <c r="O6" s="15"/>
      <c r="P6" s="15"/>
      <c r="Q6" s="16"/>
      <c r="R6" s="16"/>
      <c r="S6" s="16"/>
      <c r="T6" s="16"/>
      <c r="U6" s="16"/>
      <c r="V6" s="27">
        <v>100</v>
      </c>
      <c r="W6" s="17"/>
      <c r="X6" s="17">
        <v>95</v>
      </c>
      <c r="Y6" s="18">
        <f t="shared" si="1"/>
        <v>50</v>
      </c>
      <c r="Z6" s="19">
        <f t="shared" si="2"/>
        <v>0</v>
      </c>
      <c r="AA6" s="20">
        <f t="shared" si="3"/>
        <v>48</v>
      </c>
      <c r="AB6" s="21">
        <f t="shared" si="4"/>
        <v>98</v>
      </c>
    </row>
    <row r="7" spans="1:28" x14ac:dyDescent="0.25">
      <c r="A7" s="11" t="s">
        <v>310</v>
      </c>
      <c r="B7" s="11">
        <v>5</v>
      </c>
      <c r="C7" s="13" t="s">
        <v>311</v>
      </c>
      <c r="D7" s="14">
        <f t="shared" si="0"/>
        <v>60</v>
      </c>
      <c r="E7" s="12"/>
      <c r="F7" s="12"/>
      <c r="G7" s="12"/>
      <c r="I7" s="24">
        <v>10</v>
      </c>
      <c r="J7" s="25">
        <v>10</v>
      </c>
      <c r="K7" s="25">
        <v>10</v>
      </c>
      <c r="L7" s="25">
        <v>10</v>
      </c>
      <c r="M7" s="25">
        <v>10</v>
      </c>
      <c r="N7" s="15"/>
      <c r="O7" s="15"/>
      <c r="P7" s="15"/>
      <c r="Q7" s="16"/>
      <c r="R7" s="16"/>
      <c r="S7" s="16"/>
      <c r="T7" s="16"/>
      <c r="U7" s="16"/>
      <c r="V7" s="27">
        <v>100</v>
      </c>
      <c r="W7" s="17"/>
      <c r="X7" s="17">
        <v>0</v>
      </c>
      <c r="Y7" s="18">
        <f t="shared" si="1"/>
        <v>50</v>
      </c>
      <c r="Z7" s="19">
        <f t="shared" si="2"/>
        <v>0</v>
      </c>
      <c r="AA7" s="20">
        <f t="shared" si="3"/>
        <v>10</v>
      </c>
      <c r="AB7" s="21">
        <f t="shared" si="4"/>
        <v>60</v>
      </c>
    </row>
    <row r="8" spans="1:28" x14ac:dyDescent="0.25">
      <c r="A8" s="11" t="s">
        <v>312</v>
      </c>
      <c r="B8" s="11">
        <v>6</v>
      </c>
      <c r="C8" s="13" t="s">
        <v>313</v>
      </c>
      <c r="D8" s="14">
        <f t="shared" si="0"/>
        <v>95</v>
      </c>
      <c r="E8" s="12"/>
      <c r="F8" s="12"/>
      <c r="G8" s="12"/>
      <c r="I8" s="24">
        <v>10</v>
      </c>
      <c r="J8" s="25">
        <v>10</v>
      </c>
      <c r="K8" s="25">
        <v>10</v>
      </c>
      <c r="L8" s="25">
        <v>10</v>
      </c>
      <c r="M8" s="25">
        <v>7</v>
      </c>
      <c r="N8" s="15"/>
      <c r="O8" s="15"/>
      <c r="P8" s="15"/>
      <c r="Q8" s="16"/>
      <c r="R8" s="16"/>
      <c r="S8" s="16"/>
      <c r="T8" s="16"/>
      <c r="U8" s="16"/>
      <c r="V8" s="27">
        <v>100</v>
      </c>
      <c r="W8" s="17"/>
      <c r="X8" s="17">
        <v>95</v>
      </c>
      <c r="Y8" s="18">
        <f t="shared" si="1"/>
        <v>47</v>
      </c>
      <c r="Z8" s="19">
        <f t="shared" si="2"/>
        <v>0</v>
      </c>
      <c r="AA8" s="20">
        <f t="shared" si="3"/>
        <v>48</v>
      </c>
      <c r="AB8" s="21">
        <f t="shared" si="4"/>
        <v>95</v>
      </c>
    </row>
    <row r="9" spans="1:28" x14ac:dyDescent="0.25">
      <c r="A9" s="11" t="s">
        <v>314</v>
      </c>
      <c r="B9" s="11">
        <v>7</v>
      </c>
      <c r="C9" s="13" t="s">
        <v>315</v>
      </c>
      <c r="D9" s="14">
        <f t="shared" si="0"/>
        <v>89.6</v>
      </c>
      <c r="E9" s="12"/>
      <c r="F9" s="12"/>
      <c r="G9" s="12"/>
      <c r="I9" s="24">
        <v>10</v>
      </c>
      <c r="J9" s="25">
        <v>10</v>
      </c>
      <c r="K9" s="25">
        <v>7</v>
      </c>
      <c r="L9" s="25">
        <v>10</v>
      </c>
      <c r="M9" s="25">
        <v>8</v>
      </c>
      <c r="N9" s="15"/>
      <c r="O9" s="15"/>
      <c r="P9" s="15"/>
      <c r="Q9" s="16"/>
      <c r="R9" s="16"/>
      <c r="S9" s="16"/>
      <c r="T9" s="16"/>
      <c r="U9" s="16"/>
      <c r="V9" s="27">
        <v>70</v>
      </c>
      <c r="W9" s="17"/>
      <c r="X9" s="17">
        <v>94</v>
      </c>
      <c r="Y9" s="18">
        <f t="shared" si="1"/>
        <v>45</v>
      </c>
      <c r="Z9" s="19">
        <f t="shared" si="2"/>
        <v>0</v>
      </c>
      <c r="AA9" s="20">
        <f t="shared" si="3"/>
        <v>44.6</v>
      </c>
      <c r="AB9" s="21">
        <f t="shared" si="4"/>
        <v>89.6</v>
      </c>
    </row>
    <row r="10" spans="1:28" x14ac:dyDescent="0.25">
      <c r="A10" s="11" t="s">
        <v>316</v>
      </c>
      <c r="B10" s="11">
        <v>8</v>
      </c>
      <c r="C10" s="13" t="s">
        <v>317</v>
      </c>
      <c r="D10" s="14">
        <f t="shared" si="0"/>
        <v>39</v>
      </c>
      <c r="E10" s="12"/>
      <c r="F10" s="12"/>
      <c r="G10" s="12"/>
      <c r="I10" s="24">
        <v>10</v>
      </c>
      <c r="J10" s="25">
        <v>0</v>
      </c>
      <c r="K10" s="25">
        <v>10</v>
      </c>
      <c r="L10" s="25">
        <v>10</v>
      </c>
      <c r="M10" s="25">
        <v>0</v>
      </c>
      <c r="N10" s="15"/>
      <c r="O10" s="15"/>
      <c r="P10" s="15"/>
      <c r="Q10" s="16"/>
      <c r="R10" s="16"/>
      <c r="S10" s="16"/>
      <c r="T10" s="16"/>
      <c r="U10" s="16"/>
      <c r="V10" s="27">
        <v>90</v>
      </c>
      <c r="W10" s="17"/>
      <c r="X10" s="17">
        <v>0</v>
      </c>
      <c r="Y10" s="18">
        <f t="shared" si="1"/>
        <v>30</v>
      </c>
      <c r="Z10" s="19">
        <f t="shared" si="2"/>
        <v>0</v>
      </c>
      <c r="AA10" s="20">
        <f t="shared" si="3"/>
        <v>9</v>
      </c>
      <c r="AB10" s="21">
        <f t="shared" si="4"/>
        <v>39</v>
      </c>
    </row>
    <row r="11" spans="1:28" x14ac:dyDescent="0.25">
      <c r="A11" s="11" t="s">
        <v>318</v>
      </c>
      <c r="B11" s="11">
        <v>9</v>
      </c>
      <c r="C11" s="13" t="s">
        <v>319</v>
      </c>
      <c r="D11" s="14">
        <f t="shared" si="0"/>
        <v>0</v>
      </c>
      <c r="E11" s="12"/>
      <c r="F11" s="12"/>
      <c r="G11" s="12"/>
      <c r="I11" s="24">
        <v>0</v>
      </c>
      <c r="J11" s="25">
        <v>0</v>
      </c>
      <c r="K11" s="25">
        <v>0</v>
      </c>
      <c r="L11" s="25">
        <v>0</v>
      </c>
      <c r="M11" s="25">
        <v>0</v>
      </c>
      <c r="N11" s="15"/>
      <c r="O11" s="15"/>
      <c r="P11" s="15"/>
      <c r="Q11" s="16"/>
      <c r="R11" s="16"/>
      <c r="S11" s="16"/>
      <c r="T11" s="16"/>
      <c r="U11" s="16"/>
      <c r="V11" s="27">
        <v>0</v>
      </c>
      <c r="W11" s="17"/>
      <c r="X11" s="17">
        <v>0</v>
      </c>
      <c r="Y11" s="18">
        <f t="shared" si="1"/>
        <v>0</v>
      </c>
      <c r="Z11" s="19">
        <f t="shared" si="2"/>
        <v>0</v>
      </c>
      <c r="AA11" s="20">
        <f t="shared" si="3"/>
        <v>0</v>
      </c>
      <c r="AB11" s="21">
        <f t="shared" si="4"/>
        <v>0</v>
      </c>
    </row>
    <row r="12" spans="1:28" x14ac:dyDescent="0.25">
      <c r="A12" s="11" t="s">
        <v>320</v>
      </c>
      <c r="B12" s="11">
        <v>10</v>
      </c>
      <c r="C12" s="13" t="s">
        <v>321</v>
      </c>
      <c r="D12" s="14">
        <f t="shared" si="0"/>
        <v>96.6</v>
      </c>
      <c r="E12" s="12"/>
      <c r="F12" s="12"/>
      <c r="G12" s="12"/>
      <c r="I12" s="24">
        <v>10</v>
      </c>
      <c r="J12" s="25">
        <v>10</v>
      </c>
      <c r="K12" s="25">
        <v>10</v>
      </c>
      <c r="L12" s="25">
        <v>10</v>
      </c>
      <c r="M12" s="25">
        <v>10</v>
      </c>
      <c r="N12" s="15"/>
      <c r="O12" s="15"/>
      <c r="P12" s="15"/>
      <c r="Q12" s="16"/>
      <c r="R12" s="16"/>
      <c r="S12" s="16"/>
      <c r="T12" s="16"/>
      <c r="U12" s="16"/>
      <c r="V12" s="27">
        <v>90</v>
      </c>
      <c r="W12" s="17"/>
      <c r="X12" s="17">
        <v>94</v>
      </c>
      <c r="Y12" s="18">
        <f t="shared" si="1"/>
        <v>50</v>
      </c>
      <c r="Z12" s="19">
        <f t="shared" si="2"/>
        <v>0</v>
      </c>
      <c r="AA12" s="20">
        <f t="shared" si="3"/>
        <v>46.6</v>
      </c>
      <c r="AB12" s="21">
        <f t="shared" si="4"/>
        <v>96.6</v>
      </c>
    </row>
    <row r="13" spans="1:28" x14ac:dyDescent="0.25">
      <c r="A13" s="11" t="s">
        <v>322</v>
      </c>
      <c r="B13" s="11">
        <v>11</v>
      </c>
      <c r="C13" s="13" t="s">
        <v>323</v>
      </c>
      <c r="D13" s="14">
        <f t="shared" si="0"/>
        <v>33</v>
      </c>
      <c r="E13" s="12"/>
      <c r="F13" s="12"/>
      <c r="G13" s="12"/>
      <c r="I13" s="24">
        <v>7</v>
      </c>
      <c r="J13" s="25">
        <v>10</v>
      </c>
      <c r="K13" s="25">
        <v>10</v>
      </c>
      <c r="L13" s="25">
        <v>0</v>
      </c>
      <c r="M13" s="25">
        <v>0</v>
      </c>
      <c r="N13" s="15"/>
      <c r="O13" s="15"/>
      <c r="P13" s="15"/>
      <c r="Q13" s="16"/>
      <c r="R13" s="16"/>
      <c r="S13" s="16"/>
      <c r="T13" s="16"/>
      <c r="U13" s="16"/>
      <c r="V13" s="27">
        <v>60</v>
      </c>
      <c r="W13" s="17"/>
      <c r="X13" s="17">
        <v>0</v>
      </c>
      <c r="Y13" s="18">
        <f t="shared" si="1"/>
        <v>27</v>
      </c>
      <c r="Z13" s="19">
        <f t="shared" si="2"/>
        <v>0</v>
      </c>
      <c r="AA13" s="20">
        <f t="shared" si="3"/>
        <v>6</v>
      </c>
      <c r="AB13" s="21">
        <f t="shared" si="4"/>
        <v>33</v>
      </c>
    </row>
    <row r="14" spans="1:28" x14ac:dyDescent="0.25">
      <c r="A14" s="11" t="s">
        <v>324</v>
      </c>
      <c r="B14" s="11">
        <v>12</v>
      </c>
      <c r="C14" s="13" t="s">
        <v>325</v>
      </c>
      <c r="D14" s="14">
        <f t="shared" si="0"/>
        <v>60</v>
      </c>
      <c r="E14" s="12"/>
      <c r="F14" s="12"/>
      <c r="G14" s="12"/>
      <c r="I14" s="24">
        <v>10</v>
      </c>
      <c r="J14" s="25">
        <v>10</v>
      </c>
      <c r="K14" s="25">
        <v>0</v>
      </c>
      <c r="L14" s="25">
        <v>0</v>
      </c>
      <c r="M14" s="25">
        <v>0</v>
      </c>
      <c r="N14" s="15"/>
      <c r="O14" s="15"/>
      <c r="P14" s="15"/>
      <c r="Q14" s="16"/>
      <c r="R14" s="16"/>
      <c r="S14" s="16"/>
      <c r="T14" s="16"/>
      <c r="U14" s="16"/>
      <c r="V14" s="27">
        <v>80</v>
      </c>
      <c r="W14" s="17"/>
      <c r="X14" s="17">
        <v>80</v>
      </c>
      <c r="Y14" s="18">
        <f t="shared" si="1"/>
        <v>20</v>
      </c>
      <c r="Z14" s="19">
        <f t="shared" si="2"/>
        <v>0</v>
      </c>
      <c r="AA14" s="20">
        <f t="shared" si="3"/>
        <v>40</v>
      </c>
      <c r="AB14" s="21">
        <f t="shared" si="4"/>
        <v>60</v>
      </c>
    </row>
    <row r="15" spans="1:28" x14ac:dyDescent="0.25">
      <c r="A15" s="11" t="s">
        <v>326</v>
      </c>
      <c r="B15" s="11">
        <v>13</v>
      </c>
      <c r="C15" s="13" t="s">
        <v>327</v>
      </c>
      <c r="D15" s="14">
        <f t="shared" si="0"/>
        <v>94</v>
      </c>
      <c r="E15" s="12"/>
      <c r="F15" s="12"/>
      <c r="G15" s="12"/>
      <c r="I15" s="24">
        <v>10</v>
      </c>
      <c r="J15" s="25">
        <v>10</v>
      </c>
      <c r="K15" s="25">
        <v>10</v>
      </c>
      <c r="L15" s="25">
        <v>10</v>
      </c>
      <c r="M15" s="25">
        <v>10</v>
      </c>
      <c r="N15" s="15"/>
      <c r="O15" s="15"/>
      <c r="P15" s="15"/>
      <c r="Q15" s="16"/>
      <c r="R15" s="16"/>
      <c r="S15" s="16"/>
      <c r="T15" s="16"/>
      <c r="U15" s="16"/>
      <c r="V15" s="27">
        <v>80</v>
      </c>
      <c r="W15" s="17"/>
      <c r="X15" s="17">
        <v>90</v>
      </c>
      <c r="Y15" s="18">
        <f t="shared" si="1"/>
        <v>50</v>
      </c>
      <c r="Z15" s="19">
        <f t="shared" si="2"/>
        <v>0</v>
      </c>
      <c r="AA15" s="20">
        <f t="shared" si="3"/>
        <v>44</v>
      </c>
      <c r="AB15" s="21">
        <f t="shared" si="4"/>
        <v>94</v>
      </c>
    </row>
    <row r="16" spans="1:28" x14ac:dyDescent="0.25">
      <c r="A16" s="11" t="s">
        <v>328</v>
      </c>
      <c r="B16" s="11">
        <v>14</v>
      </c>
      <c r="C16" s="13" t="s">
        <v>329</v>
      </c>
      <c r="D16" s="14">
        <f t="shared" si="0"/>
        <v>95</v>
      </c>
      <c r="E16" s="12"/>
      <c r="F16" s="12"/>
      <c r="G16" s="12"/>
      <c r="I16" s="24">
        <v>10</v>
      </c>
      <c r="J16" s="25">
        <v>10</v>
      </c>
      <c r="K16" s="25">
        <v>10</v>
      </c>
      <c r="L16" s="25">
        <v>10</v>
      </c>
      <c r="M16" s="25">
        <v>10</v>
      </c>
      <c r="N16" s="15"/>
      <c r="O16" s="15"/>
      <c r="P16" s="15"/>
      <c r="Q16" s="16"/>
      <c r="R16" s="16"/>
      <c r="S16" s="16"/>
      <c r="T16" s="16"/>
      <c r="U16" s="16"/>
      <c r="V16" s="27">
        <v>90</v>
      </c>
      <c r="W16" s="17"/>
      <c r="X16" s="17">
        <v>90</v>
      </c>
      <c r="Y16" s="18">
        <f t="shared" si="1"/>
        <v>50</v>
      </c>
      <c r="Z16" s="19">
        <f t="shared" si="2"/>
        <v>0</v>
      </c>
      <c r="AA16" s="20">
        <f t="shared" si="3"/>
        <v>45</v>
      </c>
      <c r="AB16" s="21">
        <f t="shared" si="4"/>
        <v>95</v>
      </c>
    </row>
    <row r="17" spans="1:28" x14ac:dyDescent="0.25">
      <c r="A17" s="11" t="s">
        <v>330</v>
      </c>
      <c r="B17" s="11">
        <v>15</v>
      </c>
      <c r="C17" s="13" t="s">
        <v>331</v>
      </c>
      <c r="D17" s="14">
        <f t="shared" si="0"/>
        <v>72.599999999999994</v>
      </c>
      <c r="E17" s="12"/>
      <c r="F17" s="12"/>
      <c r="G17" s="12"/>
      <c r="I17" s="24">
        <v>10</v>
      </c>
      <c r="J17" s="25">
        <v>0</v>
      </c>
      <c r="K17" s="25">
        <v>7</v>
      </c>
      <c r="L17" s="25">
        <v>0</v>
      </c>
      <c r="M17" s="25">
        <v>10</v>
      </c>
      <c r="N17" s="15"/>
      <c r="O17" s="15"/>
      <c r="P17" s="15"/>
      <c r="Q17" s="16"/>
      <c r="R17" s="16"/>
      <c r="S17" s="16"/>
      <c r="T17" s="16"/>
      <c r="U17" s="16"/>
      <c r="V17" s="27">
        <v>80</v>
      </c>
      <c r="W17" s="17"/>
      <c r="X17" s="17">
        <v>94</v>
      </c>
      <c r="Y17" s="18">
        <f t="shared" si="1"/>
        <v>27</v>
      </c>
      <c r="Z17" s="19">
        <f t="shared" si="2"/>
        <v>0</v>
      </c>
      <c r="AA17" s="20">
        <f t="shared" si="3"/>
        <v>45.6</v>
      </c>
      <c r="AB17" s="21">
        <f t="shared" si="4"/>
        <v>72.599999999999994</v>
      </c>
    </row>
    <row r="18" spans="1:28" x14ac:dyDescent="0.25">
      <c r="A18" s="11" t="s">
        <v>332</v>
      </c>
      <c r="B18" s="11">
        <v>16</v>
      </c>
      <c r="C18" s="13" t="s">
        <v>333</v>
      </c>
      <c r="D18" s="14">
        <f t="shared" si="0"/>
        <v>66</v>
      </c>
      <c r="E18" s="12"/>
      <c r="F18" s="12"/>
      <c r="G18" s="12"/>
      <c r="I18" s="24">
        <v>10</v>
      </c>
      <c r="J18" s="25">
        <v>0</v>
      </c>
      <c r="K18" s="25">
        <v>0</v>
      </c>
      <c r="L18" s="25">
        <v>10</v>
      </c>
      <c r="M18" s="25">
        <v>10</v>
      </c>
      <c r="N18" s="15"/>
      <c r="O18" s="15"/>
      <c r="P18" s="15"/>
      <c r="Q18" s="16"/>
      <c r="R18" s="16"/>
      <c r="S18" s="16"/>
      <c r="T18" s="16"/>
      <c r="U18" s="16"/>
      <c r="V18" s="27">
        <v>80</v>
      </c>
      <c r="W18" s="17"/>
      <c r="X18" s="17">
        <v>70</v>
      </c>
      <c r="Y18" s="18">
        <f t="shared" si="1"/>
        <v>30</v>
      </c>
      <c r="Z18" s="19">
        <f t="shared" si="2"/>
        <v>0</v>
      </c>
      <c r="AA18" s="20">
        <f t="shared" si="3"/>
        <v>36</v>
      </c>
      <c r="AB18" s="21">
        <f t="shared" si="4"/>
        <v>66</v>
      </c>
    </row>
    <row r="19" spans="1:28" x14ac:dyDescent="0.25">
      <c r="A19" s="11" t="s">
        <v>334</v>
      </c>
      <c r="B19" s="11">
        <v>17</v>
      </c>
      <c r="C19" s="13" t="s">
        <v>335</v>
      </c>
      <c r="D19" s="14">
        <f t="shared" si="0"/>
        <v>72</v>
      </c>
      <c r="E19" s="12"/>
      <c r="F19" s="12"/>
      <c r="G19" s="12"/>
      <c r="I19" s="24">
        <v>10</v>
      </c>
      <c r="J19" s="25">
        <v>0</v>
      </c>
      <c r="K19" s="25">
        <v>7</v>
      </c>
      <c r="L19" s="25">
        <v>10</v>
      </c>
      <c r="M19" s="25">
        <v>0</v>
      </c>
      <c r="N19" s="15"/>
      <c r="O19" s="15"/>
      <c r="P19" s="15"/>
      <c r="Q19" s="16"/>
      <c r="R19" s="16"/>
      <c r="S19" s="16"/>
      <c r="T19" s="16"/>
      <c r="U19" s="16"/>
      <c r="V19" s="27">
        <v>90</v>
      </c>
      <c r="W19" s="17"/>
      <c r="X19" s="17">
        <v>90</v>
      </c>
      <c r="Y19" s="18">
        <f t="shared" si="1"/>
        <v>27</v>
      </c>
      <c r="Z19" s="19">
        <f t="shared" si="2"/>
        <v>0</v>
      </c>
      <c r="AA19" s="20">
        <f t="shared" si="3"/>
        <v>45</v>
      </c>
      <c r="AB19" s="21">
        <f t="shared" si="4"/>
        <v>72</v>
      </c>
    </row>
    <row r="20" spans="1:28" x14ac:dyDescent="0.25">
      <c r="A20" s="11" t="s">
        <v>336</v>
      </c>
      <c r="B20" s="11">
        <v>18</v>
      </c>
      <c r="C20" s="13" t="s">
        <v>337</v>
      </c>
      <c r="D20" s="14">
        <f t="shared" si="0"/>
        <v>81</v>
      </c>
      <c r="E20" s="12"/>
      <c r="F20" s="12"/>
      <c r="G20" s="12"/>
      <c r="I20" s="24">
        <v>0</v>
      </c>
      <c r="J20" s="25">
        <v>10</v>
      </c>
      <c r="K20" s="25">
        <v>10</v>
      </c>
      <c r="L20" s="25">
        <v>7</v>
      </c>
      <c r="M20" s="25">
        <v>8</v>
      </c>
      <c r="N20" s="15"/>
      <c r="O20" s="15"/>
      <c r="P20" s="15"/>
      <c r="Q20" s="16"/>
      <c r="R20" s="16"/>
      <c r="S20" s="16"/>
      <c r="T20" s="16"/>
      <c r="U20" s="16"/>
      <c r="V20" s="27">
        <v>100</v>
      </c>
      <c r="W20" s="17"/>
      <c r="X20" s="17">
        <v>90</v>
      </c>
      <c r="Y20" s="18">
        <f t="shared" si="1"/>
        <v>35</v>
      </c>
      <c r="Z20" s="19">
        <f t="shared" si="2"/>
        <v>0</v>
      </c>
      <c r="AA20" s="20">
        <f t="shared" si="3"/>
        <v>46</v>
      </c>
      <c r="AB20" s="21">
        <f t="shared" si="4"/>
        <v>81</v>
      </c>
    </row>
    <row r="21" spans="1:28" x14ac:dyDescent="0.25">
      <c r="A21" s="11" t="s">
        <v>338</v>
      </c>
      <c r="B21" s="11">
        <v>19</v>
      </c>
      <c r="C21" s="13" t="s">
        <v>339</v>
      </c>
      <c r="D21" s="14">
        <f t="shared" si="0"/>
        <v>93.6</v>
      </c>
      <c r="E21" s="12"/>
      <c r="F21" s="12"/>
      <c r="G21" s="12"/>
      <c r="I21" s="24">
        <v>10</v>
      </c>
      <c r="J21" s="25">
        <v>10</v>
      </c>
      <c r="K21" s="25">
        <v>10</v>
      </c>
      <c r="L21" s="25">
        <v>10</v>
      </c>
      <c r="M21" s="25">
        <v>10</v>
      </c>
      <c r="N21" s="15"/>
      <c r="O21" s="15"/>
      <c r="P21" s="15"/>
      <c r="Q21" s="16"/>
      <c r="R21" s="16"/>
      <c r="S21" s="16"/>
      <c r="T21" s="16"/>
      <c r="U21" s="16"/>
      <c r="V21" s="27">
        <v>60</v>
      </c>
      <c r="W21" s="17"/>
      <c r="X21" s="17">
        <v>94</v>
      </c>
      <c r="Y21" s="18">
        <f t="shared" si="1"/>
        <v>50</v>
      </c>
      <c r="Z21" s="19">
        <f t="shared" si="2"/>
        <v>0</v>
      </c>
      <c r="AA21" s="20">
        <f t="shared" si="3"/>
        <v>43.6</v>
      </c>
      <c r="AB21" s="21">
        <f t="shared" si="4"/>
        <v>93.6</v>
      </c>
    </row>
    <row r="22" spans="1:28" x14ac:dyDescent="0.25">
      <c r="A22" s="11" t="s">
        <v>340</v>
      </c>
      <c r="B22" s="11">
        <v>20</v>
      </c>
      <c r="C22" s="13" t="s">
        <v>341</v>
      </c>
      <c r="D22" s="14">
        <f t="shared" si="0"/>
        <v>91</v>
      </c>
      <c r="E22" s="12"/>
      <c r="F22" s="12"/>
      <c r="G22" s="12"/>
      <c r="I22" s="24">
        <v>10</v>
      </c>
      <c r="J22" s="25">
        <v>10</v>
      </c>
      <c r="K22" s="25">
        <v>10</v>
      </c>
      <c r="L22" s="25">
        <v>10</v>
      </c>
      <c r="M22" s="25">
        <v>10</v>
      </c>
      <c r="N22" s="15"/>
      <c r="O22" s="15"/>
      <c r="P22" s="15"/>
      <c r="Q22" s="16"/>
      <c r="R22" s="16"/>
      <c r="S22" s="16"/>
      <c r="T22" s="16"/>
      <c r="U22" s="16"/>
      <c r="V22" s="27">
        <v>90</v>
      </c>
      <c r="W22" s="17"/>
      <c r="X22" s="17">
        <v>80</v>
      </c>
      <c r="Y22" s="18">
        <f t="shared" si="1"/>
        <v>50</v>
      </c>
      <c r="Z22" s="19">
        <f t="shared" si="2"/>
        <v>0</v>
      </c>
      <c r="AA22" s="20">
        <f t="shared" si="3"/>
        <v>41</v>
      </c>
      <c r="AB22" s="21">
        <f t="shared" si="4"/>
        <v>91</v>
      </c>
    </row>
    <row r="23" spans="1:28" x14ac:dyDescent="0.25">
      <c r="A23" s="11" t="s">
        <v>342</v>
      </c>
      <c r="B23" s="11">
        <v>21</v>
      </c>
      <c r="C23" s="13" t="s">
        <v>343</v>
      </c>
      <c r="D23" s="14">
        <f t="shared" si="0"/>
        <v>79</v>
      </c>
      <c r="E23" s="12"/>
      <c r="F23" s="12"/>
      <c r="G23" s="12"/>
      <c r="I23" s="24">
        <v>10</v>
      </c>
      <c r="J23" s="25">
        <v>7</v>
      </c>
      <c r="K23" s="25">
        <v>10</v>
      </c>
      <c r="L23" s="25">
        <v>0</v>
      </c>
      <c r="M23" s="25">
        <v>10</v>
      </c>
      <c r="N23" s="15"/>
      <c r="O23" s="15"/>
      <c r="P23" s="15"/>
      <c r="Q23" s="16"/>
      <c r="R23" s="16"/>
      <c r="S23" s="16"/>
      <c r="T23" s="16"/>
      <c r="U23" s="16"/>
      <c r="V23" s="27">
        <v>60</v>
      </c>
      <c r="W23" s="17"/>
      <c r="X23" s="17">
        <v>90</v>
      </c>
      <c r="Y23" s="18">
        <f t="shared" si="1"/>
        <v>37</v>
      </c>
      <c r="Z23" s="19">
        <f t="shared" si="2"/>
        <v>0</v>
      </c>
      <c r="AA23" s="20">
        <f t="shared" si="3"/>
        <v>42</v>
      </c>
      <c r="AB23" s="21">
        <f t="shared" si="4"/>
        <v>79</v>
      </c>
    </row>
    <row r="24" spans="1:28" x14ac:dyDescent="0.25">
      <c r="A24" s="11" t="s">
        <v>344</v>
      </c>
      <c r="B24" s="11">
        <v>22</v>
      </c>
      <c r="C24" s="13" t="s">
        <v>345</v>
      </c>
      <c r="D24" s="14">
        <f t="shared" si="0"/>
        <v>96</v>
      </c>
      <c r="E24" s="12"/>
      <c r="F24" s="12"/>
      <c r="G24" s="12"/>
      <c r="I24" s="24">
        <v>10</v>
      </c>
      <c r="J24" s="25">
        <v>10</v>
      </c>
      <c r="K24" s="25">
        <v>10</v>
      </c>
      <c r="L24" s="25">
        <v>10</v>
      </c>
      <c r="M24" s="25">
        <v>10</v>
      </c>
      <c r="N24" s="15"/>
      <c r="O24" s="15"/>
      <c r="P24" s="15"/>
      <c r="Q24" s="16"/>
      <c r="R24" s="16"/>
      <c r="S24" s="16"/>
      <c r="T24" s="16"/>
      <c r="U24" s="16"/>
      <c r="V24" s="27">
        <v>100</v>
      </c>
      <c r="W24" s="17"/>
      <c r="X24" s="17">
        <v>90</v>
      </c>
      <c r="Y24" s="18">
        <f t="shared" si="1"/>
        <v>50</v>
      </c>
      <c r="Z24" s="19">
        <f t="shared" si="2"/>
        <v>0</v>
      </c>
      <c r="AA24" s="20">
        <f t="shared" si="3"/>
        <v>46</v>
      </c>
      <c r="AB24" s="21">
        <f t="shared" si="4"/>
        <v>96</v>
      </c>
    </row>
    <row r="25" spans="1:28" x14ac:dyDescent="0.25">
      <c r="A25" s="11" t="s">
        <v>346</v>
      </c>
      <c r="B25" s="11">
        <v>23</v>
      </c>
      <c r="C25" s="13" t="s">
        <v>347</v>
      </c>
      <c r="D25" s="14">
        <f t="shared" si="0"/>
        <v>86.6</v>
      </c>
      <c r="E25" s="12"/>
      <c r="F25" s="12"/>
      <c r="G25" s="12"/>
      <c r="I25" s="24">
        <v>10</v>
      </c>
      <c r="J25" s="25">
        <v>0</v>
      </c>
      <c r="K25" s="25">
        <v>10</v>
      </c>
      <c r="L25" s="25">
        <v>10</v>
      </c>
      <c r="M25" s="25">
        <v>10</v>
      </c>
      <c r="N25" s="15"/>
      <c r="O25" s="15"/>
      <c r="P25" s="15"/>
      <c r="Q25" s="16"/>
      <c r="R25" s="16"/>
      <c r="S25" s="16"/>
      <c r="T25" s="16"/>
      <c r="U25" s="16"/>
      <c r="V25" s="27">
        <v>90</v>
      </c>
      <c r="W25" s="17"/>
      <c r="X25" s="17">
        <v>94</v>
      </c>
      <c r="Y25" s="18">
        <f t="shared" si="1"/>
        <v>40</v>
      </c>
      <c r="Z25" s="19">
        <f t="shared" si="2"/>
        <v>0</v>
      </c>
      <c r="AA25" s="20">
        <f t="shared" si="3"/>
        <v>46.6</v>
      </c>
      <c r="AB25" s="21">
        <f t="shared" si="4"/>
        <v>86.6</v>
      </c>
    </row>
    <row r="26" spans="1:28" x14ac:dyDescent="0.25">
      <c r="A26" s="11" t="s">
        <v>348</v>
      </c>
      <c r="B26" s="11">
        <v>24</v>
      </c>
      <c r="C26" s="13" t="s">
        <v>349</v>
      </c>
      <c r="D26" s="14">
        <f t="shared" si="0"/>
        <v>82</v>
      </c>
      <c r="E26" s="12"/>
      <c r="F26" s="12"/>
      <c r="G26" s="12"/>
      <c r="I26" s="24">
        <v>10</v>
      </c>
      <c r="J26" s="25">
        <v>7</v>
      </c>
      <c r="K26" s="25">
        <v>0</v>
      </c>
      <c r="L26" s="25">
        <v>10</v>
      </c>
      <c r="M26" s="25">
        <v>8</v>
      </c>
      <c r="N26" s="15"/>
      <c r="O26" s="15"/>
      <c r="P26" s="15"/>
      <c r="Q26" s="16"/>
      <c r="R26" s="16"/>
      <c r="S26" s="16"/>
      <c r="T26" s="16"/>
      <c r="U26" s="16"/>
      <c r="V26" s="27">
        <v>90</v>
      </c>
      <c r="W26" s="17"/>
      <c r="X26" s="17">
        <v>95</v>
      </c>
      <c r="Y26" s="18">
        <f t="shared" si="1"/>
        <v>35</v>
      </c>
      <c r="Z26" s="19">
        <f t="shared" si="2"/>
        <v>0</v>
      </c>
      <c r="AA26" s="20">
        <f t="shared" si="3"/>
        <v>47</v>
      </c>
      <c r="AB26" s="21">
        <f t="shared" si="4"/>
        <v>82</v>
      </c>
    </row>
    <row r="27" spans="1:28" x14ac:dyDescent="0.25">
      <c r="A27" s="11" t="s">
        <v>350</v>
      </c>
      <c r="B27" s="11">
        <v>25</v>
      </c>
      <c r="C27" s="13" t="s">
        <v>351</v>
      </c>
      <c r="D27" s="14">
        <f t="shared" si="0"/>
        <v>94</v>
      </c>
      <c r="E27" s="12"/>
      <c r="F27" s="12"/>
      <c r="G27" s="12"/>
      <c r="I27" s="24">
        <v>10</v>
      </c>
      <c r="J27" s="25">
        <v>10</v>
      </c>
      <c r="K27" s="25">
        <v>10</v>
      </c>
      <c r="L27" s="25">
        <v>10</v>
      </c>
      <c r="M27" s="25">
        <v>10</v>
      </c>
      <c r="N27" s="15"/>
      <c r="O27" s="15"/>
      <c r="P27" s="15"/>
      <c r="Q27" s="16"/>
      <c r="R27" s="16"/>
      <c r="S27" s="16"/>
      <c r="T27" s="16"/>
      <c r="U27" s="16"/>
      <c r="V27" s="27">
        <v>80</v>
      </c>
      <c r="W27" s="17"/>
      <c r="X27" s="17">
        <v>90</v>
      </c>
      <c r="Y27" s="18">
        <f t="shared" si="1"/>
        <v>50</v>
      </c>
      <c r="Z27" s="19">
        <f t="shared" si="2"/>
        <v>0</v>
      </c>
      <c r="AA27" s="20">
        <f t="shared" si="3"/>
        <v>44</v>
      </c>
      <c r="AB27" s="21">
        <f t="shared" si="4"/>
        <v>94</v>
      </c>
    </row>
    <row r="28" spans="1:28" x14ac:dyDescent="0.25">
      <c r="A28" s="11" t="s">
        <v>352</v>
      </c>
      <c r="B28" s="11">
        <v>26</v>
      </c>
      <c r="C28" s="13" t="s">
        <v>353</v>
      </c>
      <c r="D28" s="14">
        <f t="shared" si="0"/>
        <v>8</v>
      </c>
      <c r="E28" s="12"/>
      <c r="F28" s="12"/>
      <c r="G28" s="12"/>
      <c r="I28" s="24">
        <v>0</v>
      </c>
      <c r="J28" s="25">
        <v>8</v>
      </c>
      <c r="K28" s="25">
        <v>0</v>
      </c>
      <c r="L28" s="25">
        <v>0</v>
      </c>
      <c r="M28" s="25">
        <v>0</v>
      </c>
      <c r="N28" s="15"/>
      <c r="O28" s="15"/>
      <c r="P28" s="15"/>
      <c r="Q28" s="16"/>
      <c r="R28" s="16"/>
      <c r="S28" s="16"/>
      <c r="T28" s="16"/>
      <c r="U28" s="16"/>
      <c r="V28" s="27">
        <v>0</v>
      </c>
      <c r="W28" s="17"/>
      <c r="X28" s="17">
        <v>0</v>
      </c>
      <c r="Y28" s="18">
        <f t="shared" si="1"/>
        <v>8</v>
      </c>
      <c r="Z28" s="19">
        <f t="shared" si="2"/>
        <v>0</v>
      </c>
      <c r="AA28" s="20">
        <f t="shared" si="3"/>
        <v>0</v>
      </c>
      <c r="AB28" s="21">
        <f t="shared" si="4"/>
        <v>8</v>
      </c>
    </row>
    <row r="29" spans="1:28" x14ac:dyDescent="0.25">
      <c r="A29" s="11" t="s">
        <v>354</v>
      </c>
      <c r="B29" s="11">
        <v>27</v>
      </c>
      <c r="C29" s="13" t="s">
        <v>355</v>
      </c>
      <c r="D29" s="14">
        <f t="shared" si="0"/>
        <v>54.2</v>
      </c>
      <c r="E29" s="12"/>
      <c r="F29" s="12"/>
      <c r="G29" s="12"/>
      <c r="I29" s="24">
        <v>10</v>
      </c>
      <c r="J29" s="25">
        <v>10</v>
      </c>
      <c r="K29" s="25">
        <v>7</v>
      </c>
      <c r="L29" s="25">
        <v>0</v>
      </c>
      <c r="M29" s="25">
        <v>0</v>
      </c>
      <c r="N29" s="15"/>
      <c r="O29" s="15"/>
      <c r="P29" s="15"/>
      <c r="Q29" s="16"/>
      <c r="R29" s="16"/>
      <c r="S29" s="16"/>
      <c r="T29" s="16"/>
      <c r="U29" s="16"/>
      <c r="V29" s="27">
        <v>0</v>
      </c>
      <c r="W29" s="17"/>
      <c r="X29" s="17">
        <v>68</v>
      </c>
      <c r="Y29" s="18">
        <f t="shared" si="1"/>
        <v>27</v>
      </c>
      <c r="Z29" s="19">
        <f t="shared" si="2"/>
        <v>0</v>
      </c>
      <c r="AA29" s="20">
        <f t="shared" si="3"/>
        <v>27.200000000000003</v>
      </c>
      <c r="AB29" s="21">
        <f t="shared" si="4"/>
        <v>54.2</v>
      </c>
    </row>
    <row r="30" spans="1:28" x14ac:dyDescent="0.25">
      <c r="A30" s="11" t="s">
        <v>356</v>
      </c>
      <c r="B30" s="11">
        <v>28</v>
      </c>
      <c r="C30" s="13" t="s">
        <v>357</v>
      </c>
      <c r="D30" s="14">
        <f t="shared" si="0"/>
        <v>94</v>
      </c>
      <c r="E30" s="12"/>
      <c r="F30" s="12"/>
      <c r="G30" s="12"/>
      <c r="I30" s="24">
        <v>10</v>
      </c>
      <c r="J30" s="25">
        <v>10</v>
      </c>
      <c r="K30" s="25">
        <v>10</v>
      </c>
      <c r="L30" s="25">
        <v>10</v>
      </c>
      <c r="M30" s="25">
        <v>10</v>
      </c>
      <c r="N30" s="15"/>
      <c r="O30" s="15"/>
      <c r="P30" s="15"/>
      <c r="Q30" s="16"/>
      <c r="R30" s="16"/>
      <c r="S30" s="16"/>
      <c r="T30" s="16"/>
      <c r="U30" s="16"/>
      <c r="V30" s="27">
        <v>80</v>
      </c>
      <c r="W30" s="17"/>
      <c r="X30" s="17">
        <v>90</v>
      </c>
      <c r="Y30" s="18">
        <f t="shared" si="1"/>
        <v>50</v>
      </c>
      <c r="Z30" s="19">
        <f t="shared" si="2"/>
        <v>0</v>
      </c>
      <c r="AA30" s="20">
        <f t="shared" si="3"/>
        <v>44</v>
      </c>
      <c r="AB30" s="21">
        <f t="shared" si="4"/>
        <v>94</v>
      </c>
    </row>
    <row r="31" spans="1:28" x14ac:dyDescent="0.25">
      <c r="A31" s="11" t="s">
        <v>358</v>
      </c>
      <c r="B31" s="11">
        <v>29</v>
      </c>
      <c r="C31" s="13" t="s">
        <v>359</v>
      </c>
      <c r="D31" s="14">
        <f t="shared" si="0"/>
        <v>88</v>
      </c>
      <c r="E31" s="12"/>
      <c r="F31" s="12"/>
      <c r="G31" s="12"/>
      <c r="I31" s="24">
        <v>10</v>
      </c>
      <c r="J31" s="25">
        <v>10</v>
      </c>
      <c r="K31" s="25">
        <v>10</v>
      </c>
      <c r="L31" s="25">
        <v>10</v>
      </c>
      <c r="M31" s="25">
        <v>10</v>
      </c>
      <c r="N31" s="15"/>
      <c r="O31" s="15"/>
      <c r="P31" s="15"/>
      <c r="Q31" s="16"/>
      <c r="R31" s="16"/>
      <c r="S31" s="16"/>
      <c r="T31" s="16"/>
      <c r="U31" s="16"/>
      <c r="V31" s="27">
        <v>100</v>
      </c>
      <c r="W31" s="17"/>
      <c r="X31" s="17">
        <v>70</v>
      </c>
      <c r="Y31" s="18">
        <f t="shared" si="1"/>
        <v>50</v>
      </c>
      <c r="Z31" s="19">
        <f t="shared" si="2"/>
        <v>0</v>
      </c>
      <c r="AA31" s="20">
        <f t="shared" si="3"/>
        <v>38</v>
      </c>
      <c r="AB31" s="21">
        <f t="shared" si="4"/>
        <v>88</v>
      </c>
    </row>
    <row r="32" spans="1:28" x14ac:dyDescent="0.25">
      <c r="A32" s="11" t="s">
        <v>360</v>
      </c>
      <c r="B32" s="11">
        <v>30</v>
      </c>
      <c r="C32" s="13" t="s">
        <v>361</v>
      </c>
      <c r="D32" s="14">
        <f t="shared" si="0"/>
        <v>38</v>
      </c>
      <c r="E32" s="12"/>
      <c r="F32" s="12"/>
      <c r="G32" s="12"/>
      <c r="I32" s="24">
        <v>0</v>
      </c>
      <c r="J32" s="25">
        <v>0</v>
      </c>
      <c r="K32" s="25">
        <v>0</v>
      </c>
      <c r="L32" s="25">
        <v>0</v>
      </c>
      <c r="M32" s="25">
        <v>0</v>
      </c>
      <c r="N32" s="15"/>
      <c r="O32" s="15"/>
      <c r="P32" s="15"/>
      <c r="Q32" s="16"/>
      <c r="R32" s="16"/>
      <c r="S32" s="16"/>
      <c r="T32" s="16"/>
      <c r="U32" s="16"/>
      <c r="V32" s="27">
        <v>100</v>
      </c>
      <c r="W32" s="17"/>
      <c r="X32" s="17">
        <v>70</v>
      </c>
      <c r="Y32" s="18">
        <f t="shared" si="1"/>
        <v>0</v>
      </c>
      <c r="Z32" s="19">
        <f t="shared" si="2"/>
        <v>0</v>
      </c>
      <c r="AA32" s="20">
        <f t="shared" si="3"/>
        <v>38</v>
      </c>
      <c r="AB32" s="21">
        <f t="shared" si="4"/>
        <v>38</v>
      </c>
    </row>
    <row r="33" spans="1:28" x14ac:dyDescent="0.25">
      <c r="A33" s="11" t="s">
        <v>362</v>
      </c>
      <c r="B33" s="11">
        <v>31</v>
      </c>
      <c r="C33" s="13" t="s">
        <v>363</v>
      </c>
      <c r="D33" s="14">
        <f t="shared" si="0"/>
        <v>75</v>
      </c>
      <c r="E33" s="12"/>
      <c r="F33" s="12"/>
      <c r="G33" s="12"/>
      <c r="I33" s="24">
        <v>7</v>
      </c>
      <c r="J33" s="25">
        <v>7</v>
      </c>
      <c r="K33" s="25">
        <v>7</v>
      </c>
      <c r="L33" s="25">
        <v>7</v>
      </c>
      <c r="M33" s="25">
        <v>7</v>
      </c>
      <c r="N33" s="15"/>
      <c r="O33" s="15"/>
      <c r="P33" s="15"/>
      <c r="Q33" s="16"/>
      <c r="R33" s="16"/>
      <c r="S33" s="16"/>
      <c r="T33" s="16"/>
      <c r="U33" s="16"/>
      <c r="V33" s="27">
        <v>80</v>
      </c>
      <c r="W33" s="17"/>
      <c r="X33" s="17">
        <v>80</v>
      </c>
      <c r="Y33" s="18">
        <f t="shared" si="1"/>
        <v>35</v>
      </c>
      <c r="Z33" s="19">
        <f t="shared" si="2"/>
        <v>0</v>
      </c>
      <c r="AA33" s="20">
        <f t="shared" si="3"/>
        <v>40</v>
      </c>
      <c r="AB33" s="21">
        <f t="shared" si="4"/>
        <v>75</v>
      </c>
    </row>
    <row r="34" spans="1:28" x14ac:dyDescent="0.25">
      <c r="A34" s="11" t="s">
        <v>364</v>
      </c>
      <c r="B34" s="11">
        <v>32</v>
      </c>
      <c r="C34" s="13" t="s">
        <v>365</v>
      </c>
      <c r="D34" s="14">
        <f t="shared" si="0"/>
        <v>28</v>
      </c>
      <c r="E34" s="12"/>
      <c r="F34" s="12"/>
      <c r="G34" s="12"/>
      <c r="I34" s="24">
        <v>10</v>
      </c>
      <c r="J34" s="25">
        <v>0</v>
      </c>
      <c r="K34" s="25">
        <v>10</v>
      </c>
      <c r="L34" s="25">
        <v>0</v>
      </c>
      <c r="M34" s="25">
        <v>0</v>
      </c>
      <c r="N34" s="15"/>
      <c r="O34" s="15"/>
      <c r="P34" s="15"/>
      <c r="Q34" s="16"/>
      <c r="R34" s="16"/>
      <c r="S34" s="16"/>
      <c r="T34" s="16"/>
      <c r="U34" s="16"/>
      <c r="V34" s="27">
        <v>80</v>
      </c>
      <c r="W34" s="17"/>
      <c r="X34" s="17">
        <v>0</v>
      </c>
      <c r="Y34" s="18">
        <f t="shared" si="1"/>
        <v>20</v>
      </c>
      <c r="Z34" s="19">
        <f t="shared" si="2"/>
        <v>0</v>
      </c>
      <c r="AA34" s="20">
        <f t="shared" si="3"/>
        <v>8</v>
      </c>
      <c r="AB34" s="21">
        <f t="shared" si="4"/>
        <v>28</v>
      </c>
    </row>
    <row r="35" spans="1:28" x14ac:dyDescent="0.25">
      <c r="A35" s="11" t="s">
        <v>366</v>
      </c>
      <c r="B35" s="11">
        <v>33</v>
      </c>
      <c r="C35" s="13" t="s">
        <v>367</v>
      </c>
      <c r="D35" s="14">
        <f t="shared" si="0"/>
        <v>72</v>
      </c>
      <c r="E35" s="12"/>
      <c r="F35" s="12"/>
      <c r="G35" s="12"/>
      <c r="I35" s="24">
        <v>10</v>
      </c>
      <c r="J35" s="25">
        <v>10</v>
      </c>
      <c r="K35" s="25">
        <v>0</v>
      </c>
      <c r="L35" s="25">
        <v>7</v>
      </c>
      <c r="M35" s="25">
        <v>0</v>
      </c>
      <c r="N35" s="15"/>
      <c r="O35" s="15"/>
      <c r="P35" s="15"/>
      <c r="Q35" s="16"/>
      <c r="R35" s="16"/>
      <c r="S35" s="16"/>
      <c r="T35" s="16"/>
      <c r="U35" s="16"/>
      <c r="V35" s="27">
        <v>90</v>
      </c>
      <c r="W35" s="17"/>
      <c r="X35" s="17">
        <v>90</v>
      </c>
      <c r="Y35" s="18">
        <f t="shared" si="1"/>
        <v>27</v>
      </c>
      <c r="Z35" s="19">
        <f t="shared" si="2"/>
        <v>0</v>
      </c>
      <c r="AA35" s="20">
        <f t="shared" si="3"/>
        <v>45</v>
      </c>
      <c r="AB35" s="21">
        <f t="shared" si="4"/>
        <v>72</v>
      </c>
    </row>
    <row r="36" spans="1:28" x14ac:dyDescent="0.25">
      <c r="A36" s="11" t="s">
        <v>368</v>
      </c>
      <c r="B36" s="11">
        <v>34</v>
      </c>
      <c r="C36" s="13" t="s">
        <v>369</v>
      </c>
      <c r="D36" s="14">
        <f t="shared" si="0"/>
        <v>66</v>
      </c>
      <c r="E36" s="12"/>
      <c r="F36" s="12"/>
      <c r="G36" s="12"/>
      <c r="I36" s="24">
        <v>10</v>
      </c>
      <c r="J36" s="25">
        <v>7</v>
      </c>
      <c r="K36" s="25">
        <v>10</v>
      </c>
      <c r="L36" s="25">
        <v>10</v>
      </c>
      <c r="M36" s="25">
        <v>0</v>
      </c>
      <c r="N36" s="15"/>
      <c r="O36" s="15"/>
      <c r="P36" s="15"/>
      <c r="Q36" s="16"/>
      <c r="R36" s="16"/>
      <c r="S36" s="16"/>
      <c r="T36" s="16"/>
      <c r="U36" s="16"/>
      <c r="V36" s="27">
        <v>50</v>
      </c>
      <c r="W36" s="17"/>
      <c r="X36" s="17">
        <v>60</v>
      </c>
      <c r="Y36" s="18">
        <f t="shared" si="1"/>
        <v>37</v>
      </c>
      <c r="Z36" s="19">
        <f t="shared" si="2"/>
        <v>0</v>
      </c>
      <c r="AA36" s="20">
        <f t="shared" si="3"/>
        <v>29</v>
      </c>
      <c r="AB36" s="21">
        <f t="shared" si="4"/>
        <v>66</v>
      </c>
    </row>
    <row r="37" spans="1:28" x14ac:dyDescent="0.25">
      <c r="A37" s="11" t="s">
        <v>370</v>
      </c>
      <c r="B37" s="11">
        <v>35</v>
      </c>
      <c r="C37" s="13" t="s">
        <v>371</v>
      </c>
      <c r="D37" s="14">
        <f t="shared" si="0"/>
        <v>75</v>
      </c>
      <c r="E37" s="12"/>
      <c r="F37" s="12"/>
      <c r="G37" s="12"/>
      <c r="I37" s="24">
        <v>10</v>
      </c>
      <c r="J37" s="25">
        <v>7</v>
      </c>
      <c r="K37" s="25">
        <v>7</v>
      </c>
      <c r="L37" s="25">
        <v>7</v>
      </c>
      <c r="M37" s="25">
        <v>0</v>
      </c>
      <c r="N37" s="15"/>
      <c r="O37" s="15"/>
      <c r="P37" s="15"/>
      <c r="Q37" s="16"/>
      <c r="R37" s="16"/>
      <c r="S37" s="16"/>
      <c r="T37" s="16"/>
      <c r="U37" s="16"/>
      <c r="V37" s="27">
        <v>80</v>
      </c>
      <c r="W37" s="17"/>
      <c r="X37" s="17">
        <v>90</v>
      </c>
      <c r="Y37" s="18">
        <f t="shared" si="1"/>
        <v>31</v>
      </c>
      <c r="Z37" s="19">
        <f t="shared" si="2"/>
        <v>0</v>
      </c>
      <c r="AA37" s="20">
        <f t="shared" si="3"/>
        <v>44</v>
      </c>
      <c r="AB37" s="21">
        <f t="shared" si="4"/>
        <v>75</v>
      </c>
    </row>
    <row r="38" spans="1:28" x14ac:dyDescent="0.25">
      <c r="A38" s="11" t="s">
        <v>372</v>
      </c>
      <c r="B38" s="11">
        <v>36</v>
      </c>
      <c r="C38" s="13" t="s">
        <v>373</v>
      </c>
      <c r="D38" s="14">
        <f t="shared" si="0"/>
        <v>62</v>
      </c>
      <c r="E38" s="12"/>
      <c r="F38" s="12"/>
      <c r="G38" s="12"/>
      <c r="I38" s="24">
        <v>10</v>
      </c>
      <c r="J38" s="25">
        <v>0</v>
      </c>
      <c r="K38" s="25">
        <v>10</v>
      </c>
      <c r="L38" s="25">
        <v>10</v>
      </c>
      <c r="M38" s="25">
        <v>0</v>
      </c>
      <c r="N38" s="15"/>
      <c r="O38" s="15"/>
      <c r="P38" s="15"/>
      <c r="Q38" s="16"/>
      <c r="R38" s="16"/>
      <c r="S38" s="16"/>
      <c r="T38" s="16"/>
      <c r="U38" s="16"/>
      <c r="V38" s="27">
        <v>80</v>
      </c>
      <c r="W38" s="17"/>
      <c r="X38" s="17">
        <v>60</v>
      </c>
      <c r="Y38" s="18">
        <f t="shared" si="1"/>
        <v>30</v>
      </c>
      <c r="Z38" s="19">
        <f t="shared" si="2"/>
        <v>0</v>
      </c>
      <c r="AA38" s="20">
        <f t="shared" si="3"/>
        <v>32</v>
      </c>
      <c r="AB38" s="21">
        <f t="shared" si="4"/>
        <v>62</v>
      </c>
    </row>
    <row r="39" spans="1:28" x14ac:dyDescent="0.25">
      <c r="A39" s="11" t="s">
        <v>374</v>
      </c>
      <c r="B39" s="11">
        <v>37</v>
      </c>
      <c r="C39" s="13" t="s">
        <v>375</v>
      </c>
      <c r="D39" s="14">
        <f t="shared" si="0"/>
        <v>86</v>
      </c>
      <c r="E39" s="12"/>
      <c r="F39" s="12"/>
      <c r="G39" s="12"/>
      <c r="I39" s="24">
        <v>10</v>
      </c>
      <c r="J39" s="25">
        <v>10</v>
      </c>
      <c r="K39" s="25">
        <v>10</v>
      </c>
      <c r="L39" s="25">
        <v>10</v>
      </c>
      <c r="M39" s="25">
        <v>10</v>
      </c>
      <c r="N39" s="15"/>
      <c r="O39" s="15"/>
      <c r="P39" s="15"/>
      <c r="Q39" s="16"/>
      <c r="R39" s="16"/>
      <c r="S39" s="16"/>
      <c r="T39" s="16"/>
      <c r="U39" s="16"/>
      <c r="V39" s="27">
        <v>80</v>
      </c>
      <c r="W39" s="17"/>
      <c r="X39" s="17">
        <v>70</v>
      </c>
      <c r="Y39" s="18">
        <f t="shared" si="1"/>
        <v>50</v>
      </c>
      <c r="Z39" s="19">
        <f t="shared" si="2"/>
        <v>0</v>
      </c>
      <c r="AA39" s="20">
        <f t="shared" si="3"/>
        <v>36</v>
      </c>
      <c r="AB39" s="21">
        <f t="shared" si="4"/>
        <v>86</v>
      </c>
    </row>
    <row r="40" spans="1:28" x14ac:dyDescent="0.25">
      <c r="A40" s="11" t="s">
        <v>376</v>
      </c>
      <c r="B40" s="11">
        <v>38</v>
      </c>
      <c r="C40" s="13" t="s">
        <v>377</v>
      </c>
      <c r="D40" s="14">
        <f t="shared" si="0"/>
        <v>96</v>
      </c>
      <c r="E40" s="12"/>
      <c r="F40" s="12"/>
      <c r="G40" s="12"/>
      <c r="I40" s="24">
        <v>10</v>
      </c>
      <c r="J40" s="25">
        <v>10</v>
      </c>
      <c r="K40" s="25">
        <v>10</v>
      </c>
      <c r="L40" s="25">
        <v>10</v>
      </c>
      <c r="M40" s="25">
        <v>10</v>
      </c>
      <c r="N40" s="15"/>
      <c r="O40" s="15"/>
      <c r="P40" s="15"/>
      <c r="Q40" s="16"/>
      <c r="R40" s="16"/>
      <c r="S40" s="16"/>
      <c r="T40" s="16"/>
      <c r="U40" s="16"/>
      <c r="V40" s="27">
        <v>100</v>
      </c>
      <c r="W40" s="17"/>
      <c r="X40" s="17">
        <v>90</v>
      </c>
      <c r="Y40" s="18">
        <f t="shared" si="1"/>
        <v>50</v>
      </c>
      <c r="Z40" s="19">
        <f t="shared" si="2"/>
        <v>0</v>
      </c>
      <c r="AA40" s="20">
        <f t="shared" si="3"/>
        <v>46</v>
      </c>
      <c r="AB40" s="21">
        <f t="shared" si="4"/>
        <v>96</v>
      </c>
    </row>
    <row r="41" spans="1:28" x14ac:dyDescent="0.25">
      <c r="A41" s="11" t="s">
        <v>378</v>
      </c>
      <c r="B41" s="11">
        <v>39</v>
      </c>
      <c r="C41" s="13" t="s">
        <v>379</v>
      </c>
      <c r="D41" s="14">
        <f t="shared" si="0"/>
        <v>96</v>
      </c>
      <c r="E41" s="12"/>
      <c r="F41" s="12"/>
      <c r="G41" s="12"/>
      <c r="I41" s="24">
        <v>10</v>
      </c>
      <c r="J41" s="25">
        <v>10</v>
      </c>
      <c r="K41" s="25">
        <v>10</v>
      </c>
      <c r="L41" s="25">
        <v>10</v>
      </c>
      <c r="M41" s="25">
        <v>10</v>
      </c>
      <c r="N41" s="15"/>
      <c r="O41" s="15"/>
      <c r="P41" s="15"/>
      <c r="Q41" s="16"/>
      <c r="R41" s="16"/>
      <c r="S41" s="16"/>
      <c r="T41" s="16"/>
      <c r="U41" s="16"/>
      <c r="V41" s="27">
        <v>100</v>
      </c>
      <c r="W41" s="17"/>
      <c r="X41" s="17">
        <v>90</v>
      </c>
      <c r="Y41" s="18">
        <f t="shared" si="1"/>
        <v>50</v>
      </c>
      <c r="Z41" s="19">
        <f t="shared" si="2"/>
        <v>0</v>
      </c>
      <c r="AA41" s="20">
        <f t="shared" si="3"/>
        <v>46</v>
      </c>
      <c r="AB41" s="21">
        <f t="shared" si="4"/>
        <v>96</v>
      </c>
    </row>
    <row r="42" spans="1:28" x14ac:dyDescent="0.25">
      <c r="A42" s="11" t="s">
        <v>380</v>
      </c>
      <c r="B42" s="11">
        <v>40</v>
      </c>
      <c r="C42" s="13" t="s">
        <v>381</v>
      </c>
      <c r="D42" s="14">
        <f t="shared" si="0"/>
        <v>98</v>
      </c>
      <c r="E42" s="12"/>
      <c r="F42" s="12"/>
      <c r="G42" s="12"/>
      <c r="I42" s="24">
        <v>10</v>
      </c>
      <c r="J42" s="25">
        <v>10</v>
      </c>
      <c r="K42" s="25">
        <v>10</v>
      </c>
      <c r="L42" s="25">
        <v>10</v>
      </c>
      <c r="M42" s="25">
        <v>10</v>
      </c>
      <c r="N42" s="15"/>
      <c r="O42" s="15"/>
      <c r="P42" s="15"/>
      <c r="Q42" s="16"/>
      <c r="R42" s="16"/>
      <c r="S42" s="16"/>
      <c r="T42" s="16"/>
      <c r="U42" s="16"/>
      <c r="V42" s="27">
        <v>100</v>
      </c>
      <c r="W42" s="17"/>
      <c r="X42" s="17">
        <v>95</v>
      </c>
      <c r="Y42" s="18">
        <f t="shared" si="1"/>
        <v>50</v>
      </c>
      <c r="Z42" s="19">
        <f t="shared" si="2"/>
        <v>0</v>
      </c>
      <c r="AA42" s="20">
        <f t="shared" si="3"/>
        <v>48</v>
      </c>
      <c r="AB42" s="21">
        <f t="shared" si="4"/>
        <v>98</v>
      </c>
    </row>
    <row r="43" spans="1:28" x14ac:dyDescent="0.25">
      <c r="A43" s="11" t="s">
        <v>382</v>
      </c>
      <c r="B43" s="11">
        <v>41</v>
      </c>
      <c r="C43" s="13" t="s">
        <v>383</v>
      </c>
      <c r="D43" s="14">
        <f t="shared" si="0"/>
        <v>68</v>
      </c>
      <c r="E43" s="12"/>
      <c r="F43" s="12"/>
      <c r="G43" s="12"/>
      <c r="I43" s="24">
        <v>7</v>
      </c>
      <c r="J43" s="25">
        <v>8</v>
      </c>
      <c r="K43" s="25">
        <v>10</v>
      </c>
      <c r="L43" s="25">
        <v>7</v>
      </c>
      <c r="M43" s="25">
        <v>0</v>
      </c>
      <c r="N43" s="15"/>
      <c r="O43" s="15"/>
      <c r="P43" s="15"/>
      <c r="Q43" s="16"/>
      <c r="R43" s="16"/>
      <c r="S43" s="16"/>
      <c r="T43" s="16"/>
      <c r="U43" s="16"/>
      <c r="V43" s="27">
        <v>80</v>
      </c>
      <c r="W43" s="17"/>
      <c r="X43" s="17">
        <v>70</v>
      </c>
      <c r="Y43" s="18">
        <f t="shared" si="1"/>
        <v>32</v>
      </c>
      <c r="Z43" s="19">
        <f t="shared" si="2"/>
        <v>0</v>
      </c>
      <c r="AA43" s="20">
        <f t="shared" si="3"/>
        <v>36</v>
      </c>
      <c r="AB43" s="21">
        <f t="shared" si="4"/>
        <v>68</v>
      </c>
    </row>
    <row r="44" spans="1:28" x14ac:dyDescent="0.25">
      <c r="A44" s="11" t="s">
        <v>384</v>
      </c>
      <c r="B44" s="11">
        <v>42</v>
      </c>
      <c r="C44" s="13" t="s">
        <v>385</v>
      </c>
      <c r="D44" s="14">
        <f t="shared" si="0"/>
        <v>86</v>
      </c>
      <c r="E44" s="12"/>
      <c r="F44" s="12"/>
      <c r="G44" s="12"/>
      <c r="I44" s="24">
        <v>10</v>
      </c>
      <c r="J44" s="25">
        <v>10</v>
      </c>
      <c r="K44" s="25">
        <v>10</v>
      </c>
      <c r="L44" s="25">
        <v>0</v>
      </c>
      <c r="M44" s="25">
        <v>10</v>
      </c>
      <c r="N44" s="15"/>
      <c r="O44" s="15"/>
      <c r="P44" s="15"/>
      <c r="Q44" s="16"/>
      <c r="R44" s="16"/>
      <c r="S44" s="16"/>
      <c r="T44" s="16"/>
      <c r="U44" s="16"/>
      <c r="V44" s="27">
        <v>100</v>
      </c>
      <c r="W44" s="17"/>
      <c r="X44" s="17">
        <v>90</v>
      </c>
      <c r="Y44" s="18">
        <f t="shared" si="1"/>
        <v>40</v>
      </c>
      <c r="Z44" s="19">
        <f t="shared" si="2"/>
        <v>0</v>
      </c>
      <c r="AA44" s="20">
        <f t="shared" si="3"/>
        <v>46</v>
      </c>
      <c r="AB44" s="21">
        <f t="shared" si="4"/>
        <v>86</v>
      </c>
    </row>
    <row r="45" spans="1:28" x14ac:dyDescent="0.25">
      <c r="A45" s="11" t="s">
        <v>386</v>
      </c>
      <c r="B45" s="11">
        <v>43</v>
      </c>
      <c r="C45" s="13" t="s">
        <v>387</v>
      </c>
      <c r="D45" s="14">
        <f t="shared" si="0"/>
        <v>41</v>
      </c>
      <c r="E45" s="12"/>
      <c r="F45" s="12"/>
      <c r="G45" s="12"/>
      <c r="I45" s="24">
        <v>10</v>
      </c>
      <c r="J45" s="25">
        <v>10</v>
      </c>
      <c r="K45" s="25">
        <v>0</v>
      </c>
      <c r="L45" s="25">
        <v>7</v>
      </c>
      <c r="M45" s="25">
        <v>8</v>
      </c>
      <c r="N45" s="15"/>
      <c r="O45" s="15"/>
      <c r="P45" s="15"/>
      <c r="Q45" s="16"/>
      <c r="R45" s="16"/>
      <c r="S45" s="16"/>
      <c r="T45" s="16"/>
      <c r="U45" s="16"/>
      <c r="V45" s="27">
        <v>60</v>
      </c>
      <c r="W45" s="17"/>
      <c r="X45" s="17">
        <v>0</v>
      </c>
      <c r="Y45" s="18">
        <f t="shared" si="1"/>
        <v>35</v>
      </c>
      <c r="Z45" s="19">
        <f t="shared" si="2"/>
        <v>0</v>
      </c>
      <c r="AA45" s="20">
        <f t="shared" si="3"/>
        <v>6</v>
      </c>
      <c r="AB45" s="21">
        <f t="shared" si="4"/>
        <v>41</v>
      </c>
    </row>
    <row r="46" spans="1:28" x14ac:dyDescent="0.25">
      <c r="A46" s="11" t="s">
        <v>388</v>
      </c>
      <c r="B46" s="11">
        <v>44</v>
      </c>
      <c r="C46" s="13" t="s">
        <v>389</v>
      </c>
      <c r="D46" s="14">
        <f t="shared" si="0"/>
        <v>77</v>
      </c>
      <c r="E46" s="12"/>
      <c r="F46" s="12"/>
      <c r="G46" s="12"/>
      <c r="I46" s="24">
        <v>10</v>
      </c>
      <c r="J46" s="25">
        <v>8</v>
      </c>
      <c r="K46" s="25">
        <v>10</v>
      </c>
      <c r="L46" s="25">
        <v>10</v>
      </c>
      <c r="M46" s="25">
        <v>10</v>
      </c>
      <c r="N46" s="15"/>
      <c r="O46" s="15"/>
      <c r="P46" s="15"/>
      <c r="Q46" s="16"/>
      <c r="R46" s="16"/>
      <c r="S46" s="16"/>
      <c r="T46" s="16"/>
      <c r="U46" s="16"/>
      <c r="V46" s="27">
        <v>90</v>
      </c>
      <c r="W46" s="17"/>
      <c r="X46" s="17">
        <v>50</v>
      </c>
      <c r="Y46" s="18">
        <f t="shared" si="1"/>
        <v>48</v>
      </c>
      <c r="Z46" s="19">
        <f t="shared" si="2"/>
        <v>0</v>
      </c>
      <c r="AA46" s="20">
        <f t="shared" si="3"/>
        <v>29</v>
      </c>
      <c r="AB46" s="21">
        <f t="shared" si="4"/>
        <v>77</v>
      </c>
    </row>
  </sheetData>
  <sheetProtection password="E1ED" sheet="1" objects="1" scenarios="1"/>
  <dataValidations count="45">
    <dataValidation type="whole" allowBlank="1" showInputMessage="1" showErrorMessage="1" errorTitle="Valor fuera de rango" error="Ingrese un valor correcto" sqref="N3:U3">
      <formula1>0</formula1>
      <formula2>N2</formula2>
    </dataValidation>
    <dataValidation type="whole" allowBlank="1" showInputMessage="1" showErrorMessage="1" errorTitle="Valor fuera de rango" error="Ingrese un valor correcto" sqref="D3:D46 W3:X46">
      <formula1>0</formula1>
      <formula2>100</formula2>
    </dataValidation>
    <dataValidation type="whole" allowBlank="1" showInputMessage="1" showErrorMessage="1" errorTitle="Valor fuera de rango" error="Ingrese un valor correcto" sqref="N4:U4">
      <formula1>0</formula1>
      <formula2>N2</formula2>
    </dataValidation>
    <dataValidation type="whole" allowBlank="1" showInputMessage="1" showErrorMessage="1" errorTitle="Valor fuera de rango" error="Ingrese un valor correcto" sqref="N5:U5">
      <formula1>0</formula1>
      <formula2>N2</formula2>
    </dataValidation>
    <dataValidation type="whole" allowBlank="1" showInputMessage="1" showErrorMessage="1" errorTitle="Valor fuera de rango" error="Ingrese un valor correcto" sqref="N6:U6">
      <formula1>0</formula1>
      <formula2>N2</formula2>
    </dataValidation>
    <dataValidation type="whole" allowBlank="1" showInputMessage="1" showErrorMessage="1" errorTitle="Valor fuera de rango" error="Ingrese un valor correcto" sqref="N7:U7">
      <formula1>0</formula1>
      <formula2>N2</formula2>
    </dataValidation>
    <dataValidation type="whole" allowBlank="1" showInputMessage="1" showErrorMessage="1" errorTitle="Valor fuera de rango" error="Ingrese un valor correcto" sqref="N8:U8">
      <formula1>0</formula1>
      <formula2>N2</formula2>
    </dataValidation>
    <dataValidation type="whole" allowBlank="1" showInputMessage="1" showErrorMessage="1" errorTitle="Valor fuera de rango" error="Ingrese un valor correcto" sqref="N9:U9">
      <formula1>0</formula1>
      <formula2>N2</formula2>
    </dataValidation>
    <dataValidation type="whole" allowBlank="1" showInputMessage="1" showErrorMessage="1" errorTitle="Valor fuera de rango" error="Ingrese un valor correcto" sqref="N10:U10">
      <formula1>0</formula1>
      <formula2>N2</formula2>
    </dataValidation>
    <dataValidation type="whole" allowBlank="1" showInputMessage="1" showErrorMessage="1" errorTitle="Valor fuera de rango" error="Ingrese un valor correcto" sqref="N11:U11">
      <formula1>0</formula1>
      <formula2>N2</formula2>
    </dataValidation>
    <dataValidation type="whole" allowBlank="1" showInputMessage="1" showErrorMessage="1" errorTitle="Valor fuera de rango" error="Ingrese un valor correcto" sqref="N12:U12">
      <formula1>0</formula1>
      <formula2>N2</formula2>
    </dataValidation>
    <dataValidation type="whole" allowBlank="1" showInputMessage="1" showErrorMessage="1" errorTitle="Valor fuera de rango" error="Ingrese un valor correcto" sqref="N13:U13">
      <formula1>0</formula1>
      <formula2>N2</formula2>
    </dataValidation>
    <dataValidation type="whole" allowBlank="1" showInputMessage="1" showErrorMessage="1" errorTitle="Valor fuera de rango" error="Ingrese un valor correcto" sqref="N14:U14">
      <formula1>0</formula1>
      <formula2>N2</formula2>
    </dataValidation>
    <dataValidation type="whole" allowBlank="1" showInputMessage="1" showErrorMessage="1" errorTitle="Valor fuera de rango" error="Ingrese un valor correcto" sqref="N15:U15">
      <formula1>0</formula1>
      <formula2>N2</formula2>
    </dataValidation>
    <dataValidation type="whole" allowBlank="1" showInputMessage="1" showErrorMessage="1" errorTitle="Valor fuera de rango" error="Ingrese un valor correcto" sqref="N16:U16">
      <formula1>0</formula1>
      <formula2>N2</formula2>
    </dataValidation>
    <dataValidation type="whole" allowBlank="1" showInputMessage="1" showErrorMessage="1" errorTitle="Valor fuera de rango" error="Ingrese un valor correcto" sqref="N17:U17">
      <formula1>0</formula1>
      <formula2>N2</formula2>
    </dataValidation>
    <dataValidation type="whole" allowBlank="1" showInputMessage="1" showErrorMessage="1" errorTitle="Valor fuera de rango" error="Ingrese un valor correcto" sqref="N18:U18">
      <formula1>0</formula1>
      <formula2>N2</formula2>
    </dataValidation>
    <dataValidation type="whole" allowBlank="1" showInputMessage="1" showErrorMessage="1" errorTitle="Valor fuera de rango" error="Ingrese un valor correcto" sqref="N19:U19">
      <formula1>0</formula1>
      <formula2>N2</formula2>
    </dataValidation>
    <dataValidation type="whole" allowBlank="1" showInputMessage="1" showErrorMessage="1" errorTitle="Valor fuera de rango" error="Ingrese un valor correcto" sqref="N20:U20">
      <formula1>0</formula1>
      <formula2>N2</formula2>
    </dataValidation>
    <dataValidation type="whole" allowBlank="1" showInputMessage="1" showErrorMessage="1" errorTitle="Valor fuera de rango" error="Ingrese un valor correcto" sqref="N21:U21">
      <formula1>0</formula1>
      <formula2>N2</formula2>
    </dataValidation>
    <dataValidation type="whole" allowBlank="1" showInputMessage="1" showErrorMessage="1" errorTitle="Valor fuera de rango" error="Ingrese un valor correcto" sqref="N22:U22">
      <formula1>0</formula1>
      <formula2>N2</formula2>
    </dataValidation>
    <dataValidation type="whole" allowBlank="1" showInputMessage="1" showErrorMessage="1" errorTitle="Valor fuera de rango" error="Ingrese un valor correcto" sqref="N23:U23">
      <formula1>0</formula1>
      <formula2>N2</formula2>
    </dataValidation>
    <dataValidation type="whole" allowBlank="1" showInputMessage="1" showErrorMessage="1" errorTitle="Valor fuera de rango" error="Ingrese un valor correcto" sqref="N24:U24">
      <formula1>0</formula1>
      <formula2>N2</formula2>
    </dataValidation>
    <dataValidation type="whole" allowBlank="1" showInputMessage="1" showErrorMessage="1" errorTitle="Valor fuera de rango" error="Ingrese un valor correcto" sqref="N25:U25">
      <formula1>0</formula1>
      <formula2>N2</formula2>
    </dataValidation>
    <dataValidation type="whole" allowBlank="1" showInputMessage="1" showErrorMessage="1" errorTitle="Valor fuera de rango" error="Ingrese un valor correcto" sqref="N26:U26">
      <formula1>0</formula1>
      <formula2>N2</formula2>
    </dataValidation>
    <dataValidation type="whole" allowBlank="1" showInputMessage="1" showErrorMessage="1" errorTitle="Valor fuera de rango" error="Ingrese un valor correcto" sqref="N27:U27">
      <formula1>0</formula1>
      <formula2>N2</formula2>
    </dataValidation>
    <dataValidation type="whole" allowBlank="1" showInputMessage="1" showErrorMessage="1" errorTitle="Valor fuera de rango" error="Ingrese un valor correcto" sqref="N28:U28">
      <formula1>0</formula1>
      <formula2>N2</formula2>
    </dataValidation>
    <dataValidation type="whole" allowBlank="1" showInputMessage="1" showErrorMessage="1" errorTitle="Valor fuera de rango" error="Ingrese un valor correcto" sqref="N29:U29">
      <formula1>0</formula1>
      <formula2>N2</formula2>
    </dataValidation>
    <dataValidation type="whole" allowBlank="1" showInputMessage="1" showErrorMessage="1" errorTitle="Valor fuera de rango" error="Ingrese un valor correcto" sqref="N30:U30">
      <formula1>0</formula1>
      <formula2>N2</formula2>
    </dataValidation>
    <dataValidation type="whole" allowBlank="1" showInputMessage="1" showErrorMessage="1" errorTitle="Valor fuera de rango" error="Ingrese un valor correcto" sqref="N31:U31">
      <formula1>0</formula1>
      <formula2>N2</formula2>
    </dataValidation>
    <dataValidation type="whole" allowBlank="1" showInputMessage="1" showErrorMessage="1" errorTitle="Valor fuera de rango" error="Ingrese un valor correcto" sqref="N32:U32">
      <formula1>0</formula1>
      <formula2>N2</formula2>
    </dataValidation>
    <dataValidation type="whole" allowBlank="1" showInputMessage="1" showErrorMessage="1" errorTitle="Valor fuera de rango" error="Ingrese un valor correcto" sqref="N33:U33">
      <formula1>0</formula1>
      <formula2>N2</formula2>
    </dataValidation>
    <dataValidation type="whole" allowBlank="1" showInputMessage="1" showErrorMessage="1" errorTitle="Valor fuera de rango" error="Ingrese un valor correcto" sqref="N34:U34">
      <formula1>0</formula1>
      <formula2>N2</formula2>
    </dataValidation>
    <dataValidation type="whole" allowBlank="1" showInputMessage="1" showErrorMessage="1" errorTitle="Valor fuera de rango" error="Ingrese un valor correcto" sqref="N35:U35">
      <formula1>0</formula1>
      <formula2>N2</formula2>
    </dataValidation>
    <dataValidation type="whole" allowBlank="1" showInputMessage="1" showErrorMessage="1" errorTitle="Valor fuera de rango" error="Ingrese un valor correcto" sqref="N36:U36">
      <formula1>0</formula1>
      <formula2>N2</formula2>
    </dataValidation>
    <dataValidation type="whole" allowBlank="1" showInputMessage="1" showErrorMessage="1" errorTitle="Valor fuera de rango" error="Ingrese un valor correcto" sqref="N37:U37">
      <formula1>0</formula1>
      <formula2>N2</formula2>
    </dataValidation>
    <dataValidation type="whole" allowBlank="1" showInputMessage="1" showErrorMessage="1" errorTitle="Valor fuera de rango" error="Ingrese un valor correcto" sqref="N38:U38">
      <formula1>0</formula1>
      <formula2>N2</formula2>
    </dataValidation>
    <dataValidation type="whole" allowBlank="1" showInputMessage="1" showErrorMessage="1" errorTitle="Valor fuera de rango" error="Ingrese un valor correcto" sqref="N39:U39">
      <formula1>0</formula1>
      <formula2>N2</formula2>
    </dataValidation>
    <dataValidation type="whole" allowBlank="1" showInputMessage="1" showErrorMessage="1" errorTitle="Valor fuera de rango" error="Ingrese un valor correcto" sqref="N40:U40">
      <formula1>0</formula1>
      <formula2>N2</formula2>
    </dataValidation>
    <dataValidation type="whole" allowBlank="1" showInputMessage="1" showErrorMessage="1" errorTitle="Valor fuera de rango" error="Ingrese un valor correcto" sqref="N41:U41">
      <formula1>0</formula1>
      <formula2>N2</formula2>
    </dataValidation>
    <dataValidation type="whole" allowBlank="1" showInputMessage="1" showErrorMessage="1" errorTitle="Valor fuera de rango" error="Ingrese un valor correcto" sqref="N42:U42">
      <formula1>0</formula1>
      <formula2>N2</formula2>
    </dataValidation>
    <dataValidation type="whole" allowBlank="1" showInputMessage="1" showErrorMessage="1" errorTitle="Valor fuera de rango" error="Ingrese un valor correcto" sqref="N43:U43">
      <formula1>0</formula1>
      <formula2>N2</formula2>
    </dataValidation>
    <dataValidation type="whole" allowBlank="1" showInputMessage="1" showErrorMessage="1" errorTitle="Valor fuera de rango" error="Ingrese un valor correcto" sqref="N44:U44">
      <formula1>0</formula1>
      <formula2>N2</formula2>
    </dataValidation>
    <dataValidation type="whole" allowBlank="1" showInputMessage="1" showErrorMessage="1" errorTitle="Valor fuera de rango" error="Ingrese un valor correcto" sqref="N45:U45">
      <formula1>0</formula1>
      <formula2>N2</formula2>
    </dataValidation>
    <dataValidation type="whole" allowBlank="1" showInputMessage="1" showErrorMessage="1" errorTitle="Valor fuera de rango" error="Ingrese un valor correcto" sqref="N46:U46">
      <formula1>0</formula1>
      <formula2>N2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"/>
  <sheetViews>
    <sheetView topLeftCell="C1" zoomScaleNormal="100" workbookViewId="0">
      <selection activeCell="C30" sqref="C30"/>
    </sheetView>
  </sheetViews>
  <sheetFormatPr baseColWidth="10" defaultColWidth="11.42578125" defaultRowHeight="15" x14ac:dyDescent="0.25"/>
  <cols>
    <col min="1" max="2" width="7" bestFit="1" customWidth="1"/>
    <col min="3" max="3" width="38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127</v>
      </c>
      <c r="C1" s="1" t="s">
        <v>128</v>
      </c>
      <c r="D1" s="4" t="s">
        <v>129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130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131</v>
      </c>
      <c r="B3" s="11">
        <v>1</v>
      </c>
      <c r="C3" s="13" t="s">
        <v>132</v>
      </c>
      <c r="D3" s="14">
        <f t="shared" ref="D3:D10" si="0">AB3</f>
        <v>77.400000000000006</v>
      </c>
      <c r="E3" s="12"/>
      <c r="F3" s="12"/>
      <c r="G3" s="12"/>
      <c r="I3" s="22">
        <v>10</v>
      </c>
      <c r="J3" s="23">
        <v>10</v>
      </c>
      <c r="K3" s="23">
        <v>10</v>
      </c>
      <c r="L3" s="23">
        <v>6</v>
      </c>
      <c r="M3" s="23">
        <v>10</v>
      </c>
      <c r="N3" s="15"/>
      <c r="O3" s="15"/>
      <c r="P3" s="15"/>
      <c r="Q3" s="16"/>
      <c r="R3" s="16"/>
      <c r="S3" s="16"/>
      <c r="T3" s="16"/>
      <c r="U3" s="16"/>
      <c r="V3" s="17">
        <v>74</v>
      </c>
      <c r="W3" s="17"/>
      <c r="X3" s="17">
        <v>60</v>
      </c>
      <c r="Y3" s="18">
        <f t="shared" ref="Y3:Y10" si="1">I3+J3+K3+L3+M3+N3+O3+P3</f>
        <v>46</v>
      </c>
      <c r="Z3" s="19">
        <f t="shared" ref="Z3:Z10" si="2">Q3+R3+S3+T3+U3</f>
        <v>0</v>
      </c>
      <c r="AA3" s="20">
        <f t="shared" ref="AA3:AA10" si="3">V3*$V$2+W3*$W$2+X3*$X$2</f>
        <v>31.4</v>
      </c>
      <c r="AB3" s="21">
        <f t="shared" ref="AB3:AB10" si="4">IF((AA3+Z3+Y3)&gt;100,"err ",AA3+Z3+Y3)</f>
        <v>77.400000000000006</v>
      </c>
    </row>
    <row r="4" spans="1:28" x14ac:dyDescent="0.25">
      <c r="A4" s="11" t="s">
        <v>133</v>
      </c>
      <c r="B4" s="11">
        <v>2</v>
      </c>
      <c r="C4" s="13" t="s">
        <v>134</v>
      </c>
      <c r="D4" s="14">
        <f t="shared" si="0"/>
        <v>91.5</v>
      </c>
      <c r="E4" s="12"/>
      <c r="F4" s="12"/>
      <c r="G4" s="12"/>
      <c r="I4" s="24">
        <v>10</v>
      </c>
      <c r="J4" s="25">
        <v>10</v>
      </c>
      <c r="K4" s="25">
        <v>10</v>
      </c>
      <c r="L4" s="25">
        <v>8</v>
      </c>
      <c r="M4" s="25">
        <v>10</v>
      </c>
      <c r="N4" s="15"/>
      <c r="O4" s="15"/>
      <c r="P4" s="15"/>
      <c r="Q4" s="16"/>
      <c r="R4" s="16"/>
      <c r="S4" s="16"/>
      <c r="T4" s="16"/>
      <c r="U4" s="16"/>
      <c r="V4" s="17">
        <v>75</v>
      </c>
      <c r="W4" s="17"/>
      <c r="X4" s="17">
        <v>90</v>
      </c>
      <c r="Y4" s="18">
        <f t="shared" si="1"/>
        <v>48</v>
      </c>
      <c r="Z4" s="19">
        <f t="shared" si="2"/>
        <v>0</v>
      </c>
      <c r="AA4" s="20">
        <f t="shared" si="3"/>
        <v>43.5</v>
      </c>
      <c r="AB4" s="21">
        <f t="shared" si="4"/>
        <v>91.5</v>
      </c>
    </row>
    <row r="5" spans="1:28" x14ac:dyDescent="0.25">
      <c r="A5" s="11" t="s">
        <v>135</v>
      </c>
      <c r="B5" s="11">
        <v>3</v>
      </c>
      <c r="C5" s="13" t="s">
        <v>136</v>
      </c>
      <c r="D5" s="14">
        <f t="shared" si="0"/>
        <v>77.7</v>
      </c>
      <c r="E5" s="12"/>
      <c r="F5" s="12"/>
      <c r="G5" s="12"/>
      <c r="I5" s="24">
        <v>6</v>
      </c>
      <c r="J5" s="25">
        <v>10</v>
      </c>
      <c r="K5" s="25">
        <v>8</v>
      </c>
      <c r="L5" s="25">
        <v>6</v>
      </c>
      <c r="M5" s="25">
        <v>10</v>
      </c>
      <c r="N5" s="15"/>
      <c r="O5" s="15"/>
      <c r="P5" s="15"/>
      <c r="Q5" s="16"/>
      <c r="R5" s="16"/>
      <c r="S5" s="16"/>
      <c r="T5" s="16"/>
      <c r="U5" s="16"/>
      <c r="V5" s="17">
        <v>37</v>
      </c>
      <c r="W5" s="17"/>
      <c r="X5" s="17">
        <v>85</v>
      </c>
      <c r="Y5" s="18">
        <f t="shared" si="1"/>
        <v>40</v>
      </c>
      <c r="Z5" s="19">
        <f t="shared" si="2"/>
        <v>0</v>
      </c>
      <c r="AA5" s="20">
        <f t="shared" si="3"/>
        <v>37.700000000000003</v>
      </c>
      <c r="AB5" s="21">
        <f t="shared" si="4"/>
        <v>77.7</v>
      </c>
    </row>
    <row r="6" spans="1:28" x14ac:dyDescent="0.25">
      <c r="A6" s="11" t="s">
        <v>137</v>
      </c>
      <c r="B6" s="11">
        <v>4</v>
      </c>
      <c r="C6" s="13" t="s">
        <v>138</v>
      </c>
      <c r="D6" s="14">
        <f t="shared" si="0"/>
        <v>24</v>
      </c>
      <c r="E6" s="12"/>
      <c r="F6" s="12"/>
      <c r="G6" s="12"/>
      <c r="I6" s="24">
        <v>0</v>
      </c>
      <c r="J6" s="25">
        <v>0</v>
      </c>
      <c r="K6" s="25">
        <v>0</v>
      </c>
      <c r="L6" s="25">
        <v>0</v>
      </c>
      <c r="M6" s="25">
        <v>0</v>
      </c>
      <c r="N6" s="15"/>
      <c r="O6" s="15"/>
      <c r="P6" s="15"/>
      <c r="Q6" s="16"/>
      <c r="R6" s="16"/>
      <c r="S6" s="16"/>
      <c r="T6" s="16"/>
      <c r="U6" s="16"/>
      <c r="V6" s="17">
        <v>0</v>
      </c>
      <c r="W6" s="17"/>
      <c r="X6" s="17">
        <v>60</v>
      </c>
      <c r="Y6" s="18">
        <f t="shared" si="1"/>
        <v>0</v>
      </c>
      <c r="Z6" s="19">
        <f t="shared" si="2"/>
        <v>0</v>
      </c>
      <c r="AA6" s="20">
        <f t="shared" si="3"/>
        <v>24</v>
      </c>
      <c r="AB6" s="21">
        <f t="shared" si="4"/>
        <v>24</v>
      </c>
    </row>
    <row r="7" spans="1:28" x14ac:dyDescent="0.25">
      <c r="A7" s="11" t="s">
        <v>139</v>
      </c>
      <c r="B7" s="11">
        <v>5</v>
      </c>
      <c r="C7" s="13" t="s">
        <v>140</v>
      </c>
      <c r="D7" s="14">
        <f t="shared" si="0"/>
        <v>93.4</v>
      </c>
      <c r="E7" s="12"/>
      <c r="F7" s="12"/>
      <c r="G7" s="12"/>
      <c r="I7" s="24">
        <v>10</v>
      </c>
      <c r="J7" s="25">
        <v>10</v>
      </c>
      <c r="K7" s="25">
        <v>10</v>
      </c>
      <c r="L7" s="25">
        <v>8</v>
      </c>
      <c r="M7" s="25">
        <v>10</v>
      </c>
      <c r="N7" s="15"/>
      <c r="O7" s="15"/>
      <c r="P7" s="15"/>
      <c r="Q7" s="16"/>
      <c r="R7" s="16"/>
      <c r="S7" s="16"/>
      <c r="T7" s="16"/>
      <c r="U7" s="16"/>
      <c r="V7" s="17">
        <v>74</v>
      </c>
      <c r="W7" s="17"/>
      <c r="X7" s="17">
        <v>95</v>
      </c>
      <c r="Y7" s="18">
        <f t="shared" si="1"/>
        <v>48</v>
      </c>
      <c r="Z7" s="19">
        <f t="shared" si="2"/>
        <v>0</v>
      </c>
      <c r="AA7" s="20">
        <f t="shared" si="3"/>
        <v>45.4</v>
      </c>
      <c r="AB7" s="21">
        <f t="shared" si="4"/>
        <v>93.4</v>
      </c>
    </row>
    <row r="8" spans="1:28" x14ac:dyDescent="0.25">
      <c r="A8" s="11" t="s">
        <v>141</v>
      </c>
      <c r="B8" s="11">
        <v>6</v>
      </c>
      <c r="C8" s="13" t="s">
        <v>142</v>
      </c>
      <c r="D8" s="14">
        <f t="shared" si="0"/>
        <v>76</v>
      </c>
      <c r="E8" s="12"/>
      <c r="F8" s="12"/>
      <c r="G8" s="12"/>
      <c r="I8" s="24">
        <v>10</v>
      </c>
      <c r="J8" s="25">
        <v>10</v>
      </c>
      <c r="K8" s="25">
        <v>10</v>
      </c>
      <c r="L8" s="25">
        <v>10</v>
      </c>
      <c r="M8" s="2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40</v>
      </c>
      <c r="Y8" s="18">
        <f t="shared" si="1"/>
        <v>50</v>
      </c>
      <c r="Z8" s="19">
        <f t="shared" si="2"/>
        <v>0</v>
      </c>
      <c r="AA8" s="20">
        <f t="shared" si="3"/>
        <v>26</v>
      </c>
      <c r="AB8" s="21">
        <f t="shared" si="4"/>
        <v>76</v>
      </c>
    </row>
    <row r="9" spans="1:28" x14ac:dyDescent="0.25">
      <c r="A9" s="11" t="s">
        <v>143</v>
      </c>
      <c r="B9" s="11">
        <v>7</v>
      </c>
      <c r="C9" s="13" t="s">
        <v>144</v>
      </c>
      <c r="D9" s="14">
        <f t="shared" si="0"/>
        <v>79.7</v>
      </c>
      <c r="E9" s="12"/>
      <c r="F9" s="12"/>
      <c r="G9" s="12"/>
      <c r="I9" s="24">
        <v>0</v>
      </c>
      <c r="J9" s="25">
        <v>8</v>
      </c>
      <c r="K9" s="25">
        <v>7</v>
      </c>
      <c r="L9" s="25">
        <v>10</v>
      </c>
      <c r="M9" s="25">
        <v>10</v>
      </c>
      <c r="N9" s="15"/>
      <c r="O9" s="15"/>
      <c r="P9" s="15"/>
      <c r="Q9" s="16"/>
      <c r="R9" s="16"/>
      <c r="S9" s="16"/>
      <c r="T9" s="16"/>
      <c r="U9" s="16"/>
      <c r="V9" s="17">
        <v>87</v>
      </c>
      <c r="W9" s="17"/>
      <c r="X9" s="17">
        <v>90</v>
      </c>
      <c r="Y9" s="18">
        <f t="shared" si="1"/>
        <v>35</v>
      </c>
      <c r="Z9" s="19">
        <f t="shared" si="2"/>
        <v>0</v>
      </c>
      <c r="AA9" s="20">
        <f t="shared" si="3"/>
        <v>44.7</v>
      </c>
      <c r="AB9" s="21">
        <f t="shared" si="4"/>
        <v>79.7</v>
      </c>
    </row>
    <row r="10" spans="1:28" x14ac:dyDescent="0.25">
      <c r="A10" s="11" t="s">
        <v>145</v>
      </c>
      <c r="B10" s="11">
        <v>8</v>
      </c>
      <c r="C10" s="13" t="s">
        <v>146</v>
      </c>
      <c r="D10" s="14">
        <f t="shared" si="0"/>
        <v>90.4</v>
      </c>
      <c r="E10" s="12"/>
      <c r="F10" s="12"/>
      <c r="G10" s="12"/>
      <c r="I10" s="24">
        <v>10</v>
      </c>
      <c r="J10" s="25">
        <v>9</v>
      </c>
      <c r="K10" s="25">
        <v>10</v>
      </c>
      <c r="L10" s="25">
        <v>8</v>
      </c>
      <c r="M10" s="25">
        <v>10</v>
      </c>
      <c r="N10" s="15"/>
      <c r="O10" s="15"/>
      <c r="P10" s="15"/>
      <c r="Q10" s="16"/>
      <c r="R10" s="16"/>
      <c r="S10" s="16"/>
      <c r="T10" s="16"/>
      <c r="U10" s="16"/>
      <c r="V10" s="17">
        <v>74</v>
      </c>
      <c r="W10" s="17"/>
      <c r="X10" s="17">
        <v>90</v>
      </c>
      <c r="Y10" s="18">
        <f t="shared" si="1"/>
        <v>47</v>
      </c>
      <c r="Z10" s="19">
        <f t="shared" si="2"/>
        <v>0</v>
      </c>
      <c r="AA10" s="20">
        <f t="shared" si="3"/>
        <v>43.4</v>
      </c>
      <c r="AB10" s="21">
        <f t="shared" si="4"/>
        <v>90.4</v>
      </c>
    </row>
  </sheetData>
  <sheetProtection password="E1ED" sheet="1" objects="1" scenarios="1"/>
  <dataValidations count="9">
    <dataValidation type="whole" allowBlank="1" showInputMessage="1" showErrorMessage="1" errorTitle="Valor fuera de rango" error="Ingrese un valor correcto" sqref="N3:U3">
      <formula1>0</formula1>
      <formula2>N2</formula2>
    </dataValidation>
    <dataValidation type="whole" allowBlank="1" showInputMessage="1" showErrorMessage="1" errorTitle="Valor fuera de rango" error="Ingrese un valor correcto" sqref="V3:X10 D3:D10">
      <formula1>0</formula1>
      <formula2>100</formula2>
    </dataValidation>
    <dataValidation type="whole" allowBlank="1" showInputMessage="1" showErrorMessage="1" errorTitle="Valor fuera de rango" error="Ingrese un valor correcto" sqref="N4:U4">
      <formula1>0</formula1>
      <formula2>N2</formula2>
    </dataValidation>
    <dataValidation type="whole" allowBlank="1" showInputMessage="1" showErrorMessage="1" errorTitle="Valor fuera de rango" error="Ingrese un valor correcto" sqref="N5:U5">
      <formula1>0</formula1>
      <formula2>N2</formula2>
    </dataValidation>
    <dataValidation type="whole" allowBlank="1" showInputMessage="1" showErrorMessage="1" errorTitle="Valor fuera de rango" error="Ingrese un valor correcto" sqref="N6:U6">
      <formula1>0</formula1>
      <formula2>N2</formula2>
    </dataValidation>
    <dataValidation type="whole" allowBlank="1" showInputMessage="1" showErrorMessage="1" errorTitle="Valor fuera de rango" error="Ingrese un valor correcto" sqref="N7:U7">
      <formula1>0</formula1>
      <formula2>N2</formula2>
    </dataValidation>
    <dataValidation type="whole" allowBlank="1" showInputMessage="1" showErrorMessage="1" errorTitle="Valor fuera de rango" error="Ingrese un valor correcto" sqref="N8:U8">
      <formula1>0</formula1>
      <formula2>N2</formula2>
    </dataValidation>
    <dataValidation type="whole" allowBlank="1" showInputMessage="1" showErrorMessage="1" errorTitle="Valor fuera de rango" error="Ingrese un valor correcto" sqref="N9:U9">
      <formula1>0</formula1>
      <formula2>N2</formula2>
    </dataValidation>
    <dataValidation type="whole" allowBlank="1" showInputMessage="1" showErrorMessage="1" errorTitle="Valor fuera de rango" error="Ingrese un valor correcto" sqref="N10:U10">
      <formula1>0</formula1>
      <formula2>N2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"/>
  <sheetViews>
    <sheetView topLeftCell="B1" workbookViewId="0">
      <selection activeCell="C5" sqref="C5"/>
    </sheetView>
  </sheetViews>
  <sheetFormatPr baseColWidth="10" defaultColWidth="11.42578125" defaultRowHeight="15" x14ac:dyDescent="0.25"/>
  <cols>
    <col min="1" max="2" width="7" bestFit="1" customWidth="1"/>
    <col min="3" max="3" width="38.285156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147</v>
      </c>
      <c r="C1" s="1" t="s">
        <v>148</v>
      </c>
      <c r="D1" s="4" t="s">
        <v>149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150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151</v>
      </c>
      <c r="B3" s="11">
        <v>1</v>
      </c>
      <c r="C3" s="13" t="s">
        <v>152</v>
      </c>
      <c r="D3" s="14">
        <f>AB3</f>
        <v>78.2</v>
      </c>
      <c r="E3" s="12"/>
      <c r="F3" s="12"/>
      <c r="G3" s="12"/>
      <c r="I3" s="22">
        <v>8</v>
      </c>
      <c r="J3" s="23">
        <v>10</v>
      </c>
      <c r="K3" s="23">
        <v>10</v>
      </c>
      <c r="L3" s="23">
        <v>6</v>
      </c>
      <c r="M3" s="23">
        <v>10</v>
      </c>
      <c r="N3" s="15"/>
      <c r="O3" s="15"/>
      <c r="P3" s="15"/>
      <c r="Q3" s="16"/>
      <c r="R3" s="16"/>
      <c r="S3" s="16"/>
      <c r="T3" s="16"/>
      <c r="U3" s="16"/>
      <c r="V3" s="17">
        <v>62</v>
      </c>
      <c r="W3" s="17"/>
      <c r="X3" s="17">
        <v>70</v>
      </c>
      <c r="Y3" s="18">
        <f>I3+J3+K3+L3+M3+N3+O3+P3</f>
        <v>44</v>
      </c>
      <c r="Z3" s="19">
        <f>Q3+R3+S3+T3+U3</f>
        <v>0</v>
      </c>
      <c r="AA3" s="20">
        <f>V3*$V$2+W3*$W$2+X3*$X$2</f>
        <v>34.200000000000003</v>
      </c>
      <c r="AB3" s="21">
        <f>IF((AA3+Z3+Y3)&gt;100,"err ",AA3+Z3+Y3)</f>
        <v>78.2</v>
      </c>
    </row>
    <row r="4" spans="1:28" x14ac:dyDescent="0.25">
      <c r="A4" s="11" t="s">
        <v>153</v>
      </c>
      <c r="B4" s="11">
        <v>2</v>
      </c>
      <c r="C4" s="13" t="s">
        <v>154</v>
      </c>
      <c r="D4" s="14">
        <f>AB4</f>
        <v>83.4</v>
      </c>
      <c r="E4" s="12"/>
      <c r="F4" s="12"/>
      <c r="G4" s="12"/>
      <c r="I4" s="24">
        <v>10</v>
      </c>
      <c r="J4" s="25">
        <v>10</v>
      </c>
      <c r="K4" s="25">
        <v>0</v>
      </c>
      <c r="L4" s="25">
        <v>10</v>
      </c>
      <c r="M4" s="25">
        <v>10</v>
      </c>
      <c r="N4" s="15"/>
      <c r="O4" s="15"/>
      <c r="P4" s="15"/>
      <c r="Q4" s="16"/>
      <c r="R4" s="16"/>
      <c r="S4" s="16"/>
      <c r="T4" s="16"/>
      <c r="U4" s="16"/>
      <c r="V4" s="17">
        <v>74</v>
      </c>
      <c r="W4" s="17"/>
      <c r="X4" s="17">
        <v>90</v>
      </c>
      <c r="Y4" s="18">
        <f>I4+J4+K4+L4+M4+N4+O4+P4</f>
        <v>40</v>
      </c>
      <c r="Z4" s="19">
        <f>Q4+R4+S4+T4+U4</f>
        <v>0</v>
      </c>
      <c r="AA4" s="20">
        <f>V4*$V$2+W4*$W$2+X4*$X$2</f>
        <v>43.4</v>
      </c>
      <c r="AB4" s="21">
        <f>IF((AA4+Z4+Y4)&gt;100,"err ",AA4+Z4+Y4)</f>
        <v>83.4</v>
      </c>
    </row>
    <row r="5" spans="1:28" x14ac:dyDescent="0.25">
      <c r="A5" s="11" t="s">
        <v>155</v>
      </c>
      <c r="B5" s="11">
        <v>3</v>
      </c>
      <c r="C5" s="13" t="s">
        <v>156</v>
      </c>
      <c r="D5" s="14">
        <f>AB5</f>
        <v>0</v>
      </c>
      <c r="E5" s="12"/>
      <c r="F5" s="12"/>
      <c r="G5" s="12"/>
      <c r="I5" s="24">
        <v>0</v>
      </c>
      <c r="J5" s="25">
        <v>0</v>
      </c>
      <c r="K5" s="25">
        <v>0</v>
      </c>
      <c r="L5" s="25">
        <v>0</v>
      </c>
      <c r="M5" s="25">
        <v>0</v>
      </c>
      <c r="N5" s="15"/>
      <c r="O5" s="15"/>
      <c r="P5" s="15"/>
      <c r="Q5" s="16"/>
      <c r="R5" s="16"/>
      <c r="S5" s="16"/>
      <c r="T5" s="16"/>
      <c r="U5" s="16"/>
      <c r="V5" s="17">
        <v>0</v>
      </c>
      <c r="W5" s="17"/>
      <c r="X5" s="17">
        <v>0</v>
      </c>
      <c r="Y5" s="18">
        <f>I5+J5+K5+L5+M5+N5+O5+P5</f>
        <v>0</v>
      </c>
      <c r="Z5" s="19">
        <f>Q5+R5+S5+T5+U5</f>
        <v>0</v>
      </c>
      <c r="AA5" s="20">
        <f>V5*$V$2+W5*$W$2+X5*$X$2</f>
        <v>0</v>
      </c>
      <c r="AB5" s="21">
        <f>IF((AA5+Z5+Y5)&gt;100,"err ",AA5+Z5+Y5)</f>
        <v>0</v>
      </c>
    </row>
    <row r="6" spans="1:28" x14ac:dyDescent="0.25">
      <c r="A6" s="11" t="s">
        <v>157</v>
      </c>
      <c r="B6" s="11">
        <v>4</v>
      </c>
      <c r="C6" s="13" t="s">
        <v>158</v>
      </c>
      <c r="D6" s="14">
        <f>AB6</f>
        <v>89.7</v>
      </c>
      <c r="E6" s="12"/>
      <c r="F6" s="12"/>
      <c r="G6" s="12"/>
      <c r="I6" s="24">
        <v>10</v>
      </c>
      <c r="J6" s="25">
        <v>10</v>
      </c>
      <c r="K6" s="25">
        <v>9</v>
      </c>
      <c r="L6" s="25">
        <v>6</v>
      </c>
      <c r="M6" s="25">
        <v>10</v>
      </c>
      <c r="N6" s="15"/>
      <c r="O6" s="15"/>
      <c r="P6" s="15"/>
      <c r="Q6" s="16"/>
      <c r="R6" s="16"/>
      <c r="S6" s="16"/>
      <c r="T6" s="16"/>
      <c r="U6" s="16"/>
      <c r="V6" s="17">
        <v>87</v>
      </c>
      <c r="W6" s="17"/>
      <c r="X6" s="17">
        <v>90</v>
      </c>
      <c r="Y6" s="18">
        <f>I6+J6+K6+L6+M6+N6+O6+P6</f>
        <v>45</v>
      </c>
      <c r="Z6" s="19">
        <f>Q6+R6+S6+T6+U6</f>
        <v>0</v>
      </c>
      <c r="AA6" s="20">
        <f>V6*$V$2+W6*$W$2+X6*$X$2</f>
        <v>44.7</v>
      </c>
      <c r="AB6" s="21">
        <f>IF((AA6+Z6+Y6)&gt;100,"err ",AA6+Z6+Y6)</f>
        <v>89.7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N3:U3">
      <formula1>0</formula1>
      <formula2>N2</formula2>
    </dataValidation>
    <dataValidation type="whole" allowBlank="1" showInputMessage="1" showErrorMessage="1" errorTitle="Valor fuera de rango" error="Ingrese un valor correcto" sqref="V3:X6 D3:D6">
      <formula1>0</formula1>
      <formula2>100</formula2>
    </dataValidation>
    <dataValidation type="whole" allowBlank="1" showInputMessage="1" showErrorMessage="1" errorTitle="Valor fuera de rango" error="Ingrese un valor correcto" sqref="N4:U4">
      <formula1>0</formula1>
      <formula2>N2</formula2>
    </dataValidation>
    <dataValidation type="whole" allowBlank="1" showInputMessage="1" showErrorMessage="1" errorTitle="Valor fuera de rango" error="Ingrese un valor correcto" sqref="N5:U5">
      <formula1>0</formula1>
      <formula2>N2</formula2>
    </dataValidation>
    <dataValidation type="whole" allowBlank="1" showInputMessage="1" showErrorMessage="1" errorTitle="Valor fuera de rango" error="Ingrese un valor correcto" sqref="N6:U6">
      <formula1>0</formula1>
      <formula2>N2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"/>
  <sheetViews>
    <sheetView topLeftCell="C1" workbookViewId="0">
      <selection activeCell="D20" sqref="D20"/>
    </sheetView>
  </sheetViews>
  <sheetFormatPr baseColWidth="10" defaultColWidth="11.42578125" defaultRowHeight="15" x14ac:dyDescent="0.25"/>
  <cols>
    <col min="1" max="2" width="7" bestFit="1" customWidth="1"/>
    <col min="3" max="3" width="34.285156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159</v>
      </c>
      <c r="C1" s="1" t="s">
        <v>160</v>
      </c>
      <c r="D1" s="4" t="s">
        <v>161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130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162</v>
      </c>
      <c r="B3" s="11">
        <v>1</v>
      </c>
      <c r="C3" s="13" t="s">
        <v>163</v>
      </c>
      <c r="D3" s="14">
        <f t="shared" ref="D3:D24" si="0">AB3</f>
        <v>82.7</v>
      </c>
      <c r="E3" s="12"/>
      <c r="F3" s="12"/>
      <c r="G3" s="12"/>
      <c r="I3" s="22">
        <v>10</v>
      </c>
      <c r="J3" s="23">
        <v>10</v>
      </c>
      <c r="K3" s="23">
        <v>10</v>
      </c>
      <c r="L3" s="23">
        <v>2</v>
      </c>
      <c r="M3" s="23">
        <v>10</v>
      </c>
      <c r="N3" s="15"/>
      <c r="O3" s="15"/>
      <c r="P3" s="15"/>
      <c r="Q3" s="16"/>
      <c r="R3" s="16"/>
      <c r="S3" s="16"/>
      <c r="T3" s="16"/>
      <c r="U3" s="16"/>
      <c r="V3" s="17">
        <v>87</v>
      </c>
      <c r="W3" s="17"/>
      <c r="X3" s="17">
        <v>80</v>
      </c>
      <c r="Y3" s="18">
        <f t="shared" ref="Y3:Y24" si="1">I3+J3+K3+L3+M3+N3+O3+P3</f>
        <v>42</v>
      </c>
      <c r="Z3" s="19">
        <f t="shared" ref="Z3:Z24" si="2">Q3+R3+S3+T3+U3</f>
        <v>0</v>
      </c>
      <c r="AA3" s="20">
        <f t="shared" ref="AA3:AA24" si="3">V3*$V$2+W3*$W$2+X3*$X$2</f>
        <v>40.700000000000003</v>
      </c>
      <c r="AB3" s="21">
        <f t="shared" ref="AB3:AB24" si="4">IF((AA3+Z3+Y3)&gt;100,"err ",AA3+Z3+Y3)</f>
        <v>82.7</v>
      </c>
    </row>
    <row r="4" spans="1:28" x14ac:dyDescent="0.25">
      <c r="A4" s="11" t="s">
        <v>164</v>
      </c>
      <c r="B4" s="11">
        <v>2</v>
      </c>
      <c r="C4" s="13" t="s">
        <v>165</v>
      </c>
      <c r="D4" s="14">
        <f t="shared" si="0"/>
        <v>44.2</v>
      </c>
      <c r="E4" s="12"/>
      <c r="F4" s="12"/>
      <c r="G4" s="12"/>
      <c r="I4" s="24">
        <v>0</v>
      </c>
      <c r="J4" s="25">
        <v>0</v>
      </c>
      <c r="K4" s="25">
        <v>10</v>
      </c>
      <c r="L4" s="25">
        <v>8</v>
      </c>
      <c r="M4" s="25">
        <v>0</v>
      </c>
      <c r="N4" s="15"/>
      <c r="O4" s="15"/>
      <c r="P4" s="15"/>
      <c r="Q4" s="16"/>
      <c r="R4" s="16"/>
      <c r="S4" s="16"/>
      <c r="T4" s="16"/>
      <c r="U4" s="16"/>
      <c r="V4" s="17">
        <v>62</v>
      </c>
      <c r="W4" s="17"/>
      <c r="X4" s="17">
        <v>50</v>
      </c>
      <c r="Y4" s="18">
        <f t="shared" si="1"/>
        <v>18</v>
      </c>
      <c r="Z4" s="19">
        <f t="shared" si="2"/>
        <v>0</v>
      </c>
      <c r="AA4" s="20">
        <f t="shared" si="3"/>
        <v>26.2</v>
      </c>
      <c r="AB4" s="21">
        <f t="shared" si="4"/>
        <v>44.2</v>
      </c>
    </row>
    <row r="5" spans="1:28" x14ac:dyDescent="0.25">
      <c r="A5" s="11" t="s">
        <v>166</v>
      </c>
      <c r="B5" s="11">
        <v>3</v>
      </c>
      <c r="C5" s="13" t="s">
        <v>167</v>
      </c>
      <c r="D5" s="14">
        <f t="shared" si="0"/>
        <v>76</v>
      </c>
      <c r="E5" s="12"/>
      <c r="F5" s="12"/>
      <c r="G5" s="12"/>
      <c r="I5" s="24">
        <v>10</v>
      </c>
      <c r="J5" s="25">
        <v>0</v>
      </c>
      <c r="K5" s="25">
        <v>10</v>
      </c>
      <c r="L5" s="25">
        <v>4</v>
      </c>
      <c r="M5" s="2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80</v>
      </c>
      <c r="Y5" s="18">
        <f t="shared" si="1"/>
        <v>34</v>
      </c>
      <c r="Z5" s="19">
        <f t="shared" si="2"/>
        <v>0</v>
      </c>
      <c r="AA5" s="20">
        <f t="shared" si="3"/>
        <v>42</v>
      </c>
      <c r="AB5" s="21">
        <f t="shared" si="4"/>
        <v>76</v>
      </c>
    </row>
    <row r="6" spans="1:28" x14ac:dyDescent="0.25">
      <c r="A6" s="11" t="s">
        <v>168</v>
      </c>
      <c r="B6" s="11">
        <v>4</v>
      </c>
      <c r="C6" s="13" t="s">
        <v>169</v>
      </c>
      <c r="D6" s="14">
        <f t="shared" si="0"/>
        <v>79.7</v>
      </c>
      <c r="E6" s="12"/>
      <c r="F6" s="12"/>
      <c r="G6" s="12"/>
      <c r="I6" s="24">
        <v>10</v>
      </c>
      <c r="J6" s="25">
        <v>10</v>
      </c>
      <c r="K6" s="25">
        <v>8</v>
      </c>
      <c r="L6" s="25">
        <v>8</v>
      </c>
      <c r="M6" s="25">
        <v>10</v>
      </c>
      <c r="N6" s="15"/>
      <c r="O6" s="15"/>
      <c r="P6" s="15"/>
      <c r="Q6" s="16"/>
      <c r="R6" s="16"/>
      <c r="S6" s="16"/>
      <c r="T6" s="16"/>
      <c r="U6" s="16"/>
      <c r="V6" s="17">
        <v>37</v>
      </c>
      <c r="W6" s="17"/>
      <c r="X6" s="17">
        <v>75</v>
      </c>
      <c r="Y6" s="18">
        <f t="shared" si="1"/>
        <v>46</v>
      </c>
      <c r="Z6" s="19">
        <f t="shared" si="2"/>
        <v>0</v>
      </c>
      <c r="AA6" s="20">
        <f t="shared" si="3"/>
        <v>33.700000000000003</v>
      </c>
      <c r="AB6" s="21">
        <f t="shared" si="4"/>
        <v>79.7</v>
      </c>
    </row>
    <row r="7" spans="1:28" x14ac:dyDescent="0.25">
      <c r="A7" s="11" t="s">
        <v>170</v>
      </c>
      <c r="B7" s="11">
        <v>5</v>
      </c>
      <c r="C7" s="13" t="s">
        <v>171</v>
      </c>
      <c r="D7" s="14">
        <f t="shared" si="0"/>
        <v>81.5</v>
      </c>
      <c r="E7" s="12"/>
      <c r="F7" s="12"/>
      <c r="G7" s="12"/>
      <c r="I7" s="24">
        <v>10</v>
      </c>
      <c r="J7" s="25">
        <v>10</v>
      </c>
      <c r="K7" s="25">
        <v>10</v>
      </c>
      <c r="L7" s="25">
        <v>6</v>
      </c>
      <c r="M7" s="25">
        <v>10</v>
      </c>
      <c r="N7" s="15"/>
      <c r="O7" s="15"/>
      <c r="P7" s="15"/>
      <c r="Q7" s="16"/>
      <c r="R7" s="16"/>
      <c r="S7" s="16"/>
      <c r="T7" s="16"/>
      <c r="U7" s="16"/>
      <c r="V7" s="17">
        <v>75</v>
      </c>
      <c r="W7" s="17"/>
      <c r="X7" s="17">
        <v>70</v>
      </c>
      <c r="Y7" s="18">
        <f t="shared" si="1"/>
        <v>46</v>
      </c>
      <c r="Z7" s="19">
        <f t="shared" si="2"/>
        <v>0</v>
      </c>
      <c r="AA7" s="20">
        <f t="shared" si="3"/>
        <v>35.5</v>
      </c>
      <c r="AB7" s="21">
        <f t="shared" si="4"/>
        <v>81.5</v>
      </c>
    </row>
    <row r="8" spans="1:28" x14ac:dyDescent="0.25">
      <c r="A8" s="11" t="s">
        <v>172</v>
      </c>
      <c r="B8" s="11">
        <v>6</v>
      </c>
      <c r="C8" s="13" t="s">
        <v>173</v>
      </c>
      <c r="D8" s="14">
        <f t="shared" si="0"/>
        <v>80.2</v>
      </c>
      <c r="E8" s="12"/>
      <c r="F8" s="12"/>
      <c r="G8" s="12"/>
      <c r="I8" s="24">
        <v>10</v>
      </c>
      <c r="J8" s="25">
        <v>10</v>
      </c>
      <c r="K8" s="25">
        <v>8</v>
      </c>
      <c r="L8" s="25">
        <v>8</v>
      </c>
      <c r="M8" s="25">
        <v>10</v>
      </c>
      <c r="N8" s="15"/>
      <c r="O8" s="15"/>
      <c r="P8" s="15"/>
      <c r="Q8" s="16"/>
      <c r="R8" s="16"/>
      <c r="S8" s="16"/>
      <c r="T8" s="16"/>
      <c r="U8" s="16"/>
      <c r="V8" s="17">
        <v>62</v>
      </c>
      <c r="W8" s="17"/>
      <c r="X8" s="17">
        <v>70</v>
      </c>
      <c r="Y8" s="18">
        <f t="shared" si="1"/>
        <v>46</v>
      </c>
      <c r="Z8" s="19">
        <f t="shared" si="2"/>
        <v>0</v>
      </c>
      <c r="AA8" s="20">
        <f t="shared" si="3"/>
        <v>34.200000000000003</v>
      </c>
      <c r="AB8" s="21">
        <f t="shared" si="4"/>
        <v>80.2</v>
      </c>
    </row>
    <row r="9" spans="1:28" x14ac:dyDescent="0.25">
      <c r="A9" s="11" t="s">
        <v>174</v>
      </c>
      <c r="B9" s="11">
        <v>7</v>
      </c>
      <c r="C9" s="13" t="s">
        <v>175</v>
      </c>
      <c r="D9" s="14">
        <f t="shared" si="0"/>
        <v>52.5</v>
      </c>
      <c r="E9" s="12"/>
      <c r="F9" s="12"/>
      <c r="G9" s="12"/>
      <c r="I9" s="24">
        <v>10</v>
      </c>
      <c r="J9" s="25">
        <v>0</v>
      </c>
      <c r="K9" s="25">
        <v>8</v>
      </c>
      <c r="L9" s="25">
        <v>0</v>
      </c>
      <c r="M9" s="25">
        <v>0</v>
      </c>
      <c r="N9" s="15"/>
      <c r="O9" s="15"/>
      <c r="P9" s="15"/>
      <c r="Q9" s="16"/>
      <c r="R9" s="16"/>
      <c r="S9" s="16"/>
      <c r="T9" s="16"/>
      <c r="U9" s="16"/>
      <c r="V9" s="17">
        <v>25</v>
      </c>
      <c r="W9" s="17"/>
      <c r="X9" s="17">
        <v>80</v>
      </c>
      <c r="Y9" s="18">
        <f t="shared" si="1"/>
        <v>18</v>
      </c>
      <c r="Z9" s="19">
        <f t="shared" si="2"/>
        <v>0</v>
      </c>
      <c r="AA9" s="20">
        <f t="shared" si="3"/>
        <v>34.5</v>
      </c>
      <c r="AB9" s="21">
        <f t="shared" si="4"/>
        <v>52.5</v>
      </c>
    </row>
    <row r="10" spans="1:28" x14ac:dyDescent="0.25">
      <c r="A10" s="11" t="s">
        <v>176</v>
      </c>
      <c r="B10" s="11">
        <v>8</v>
      </c>
      <c r="C10" s="13" t="s">
        <v>177</v>
      </c>
      <c r="D10" s="14">
        <f t="shared" si="0"/>
        <v>78.2</v>
      </c>
      <c r="E10" s="12"/>
      <c r="F10" s="12"/>
      <c r="G10" s="12"/>
      <c r="I10" s="24">
        <v>10</v>
      </c>
      <c r="J10" s="25">
        <v>10</v>
      </c>
      <c r="K10" s="25">
        <v>8</v>
      </c>
      <c r="L10" s="25">
        <v>2</v>
      </c>
      <c r="M10" s="25">
        <v>10</v>
      </c>
      <c r="N10" s="15"/>
      <c r="O10" s="15"/>
      <c r="P10" s="15"/>
      <c r="Q10" s="16"/>
      <c r="R10" s="16"/>
      <c r="S10" s="16"/>
      <c r="T10" s="16"/>
      <c r="U10" s="16"/>
      <c r="V10" s="17">
        <v>62</v>
      </c>
      <c r="W10" s="17"/>
      <c r="X10" s="17">
        <v>80</v>
      </c>
      <c r="Y10" s="18">
        <f t="shared" si="1"/>
        <v>40</v>
      </c>
      <c r="Z10" s="19">
        <f t="shared" si="2"/>
        <v>0</v>
      </c>
      <c r="AA10" s="20">
        <f t="shared" si="3"/>
        <v>38.200000000000003</v>
      </c>
      <c r="AB10" s="21">
        <f t="shared" si="4"/>
        <v>78.2</v>
      </c>
    </row>
    <row r="11" spans="1:28" x14ac:dyDescent="0.25">
      <c r="A11" s="11" t="s">
        <v>178</v>
      </c>
      <c r="B11" s="11">
        <v>9</v>
      </c>
      <c r="C11" s="13" t="s">
        <v>179</v>
      </c>
      <c r="D11" s="14">
        <f t="shared" si="0"/>
        <v>80</v>
      </c>
      <c r="E11" s="12"/>
      <c r="F11" s="12"/>
      <c r="G11" s="12"/>
      <c r="I11" s="24">
        <v>10</v>
      </c>
      <c r="J11" s="25">
        <v>10</v>
      </c>
      <c r="K11" s="25">
        <v>8</v>
      </c>
      <c r="L11" s="25">
        <v>4</v>
      </c>
      <c r="M11" s="2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70</v>
      </c>
      <c r="Y11" s="18">
        <f t="shared" si="1"/>
        <v>42</v>
      </c>
      <c r="Z11" s="19">
        <f t="shared" si="2"/>
        <v>0</v>
      </c>
      <c r="AA11" s="20">
        <f t="shared" si="3"/>
        <v>38</v>
      </c>
      <c r="AB11" s="21">
        <f t="shared" si="4"/>
        <v>80</v>
      </c>
    </row>
    <row r="12" spans="1:28" x14ac:dyDescent="0.25">
      <c r="A12" s="11" t="s">
        <v>180</v>
      </c>
      <c r="B12" s="11">
        <v>10</v>
      </c>
      <c r="C12" s="13" t="s">
        <v>181</v>
      </c>
      <c r="D12" s="14">
        <f t="shared" si="0"/>
        <v>68.2</v>
      </c>
      <c r="E12" s="12"/>
      <c r="F12" s="12"/>
      <c r="G12" s="12"/>
      <c r="I12" s="24">
        <v>10</v>
      </c>
      <c r="J12" s="25">
        <v>7</v>
      </c>
      <c r="K12" s="25">
        <v>6</v>
      </c>
      <c r="L12" s="25">
        <v>4</v>
      </c>
      <c r="M12" s="25">
        <v>7</v>
      </c>
      <c r="N12" s="15"/>
      <c r="O12" s="15"/>
      <c r="P12" s="15"/>
      <c r="Q12" s="16"/>
      <c r="R12" s="16"/>
      <c r="S12" s="16"/>
      <c r="T12" s="16"/>
      <c r="U12" s="16"/>
      <c r="V12" s="17">
        <v>62</v>
      </c>
      <c r="W12" s="17"/>
      <c r="X12" s="17">
        <v>70</v>
      </c>
      <c r="Y12" s="18">
        <f t="shared" si="1"/>
        <v>34</v>
      </c>
      <c r="Z12" s="19">
        <f t="shared" si="2"/>
        <v>0</v>
      </c>
      <c r="AA12" s="20">
        <f t="shared" si="3"/>
        <v>34.200000000000003</v>
      </c>
      <c r="AB12" s="21">
        <f t="shared" si="4"/>
        <v>68.2</v>
      </c>
    </row>
    <row r="13" spans="1:28" x14ac:dyDescent="0.25">
      <c r="A13" s="11" t="s">
        <v>182</v>
      </c>
      <c r="B13" s="11">
        <v>11</v>
      </c>
      <c r="C13" s="13" t="s">
        <v>183</v>
      </c>
      <c r="D13" s="14">
        <f t="shared" si="0"/>
        <v>62.8</v>
      </c>
      <c r="E13" s="12"/>
      <c r="F13" s="12"/>
      <c r="G13" s="12"/>
      <c r="I13" s="24">
        <v>10</v>
      </c>
      <c r="J13" s="25">
        <v>0</v>
      </c>
      <c r="K13" s="25">
        <v>0</v>
      </c>
      <c r="L13" s="25">
        <v>0</v>
      </c>
      <c r="M13" s="25">
        <v>10</v>
      </c>
      <c r="N13" s="15"/>
      <c r="O13" s="15"/>
      <c r="P13" s="15"/>
      <c r="Q13" s="16"/>
      <c r="R13" s="16"/>
      <c r="S13" s="16"/>
      <c r="T13" s="16"/>
      <c r="U13" s="16"/>
      <c r="V13" s="17">
        <v>88</v>
      </c>
      <c r="W13" s="17"/>
      <c r="X13" s="17">
        <v>85</v>
      </c>
      <c r="Y13" s="18">
        <f t="shared" si="1"/>
        <v>20</v>
      </c>
      <c r="Z13" s="19">
        <f t="shared" si="2"/>
        <v>0</v>
      </c>
      <c r="AA13" s="20">
        <f t="shared" si="3"/>
        <v>42.8</v>
      </c>
      <c r="AB13" s="21">
        <f t="shared" si="4"/>
        <v>62.8</v>
      </c>
    </row>
    <row r="14" spans="1:28" x14ac:dyDescent="0.25">
      <c r="A14" s="11" t="s">
        <v>184</v>
      </c>
      <c r="B14" s="11">
        <v>12</v>
      </c>
      <c r="C14" s="13" t="s">
        <v>185</v>
      </c>
      <c r="D14" s="14">
        <f t="shared" si="0"/>
        <v>47.7</v>
      </c>
      <c r="E14" s="12"/>
      <c r="F14" s="12"/>
      <c r="G14" s="12"/>
      <c r="I14" s="24">
        <v>10</v>
      </c>
      <c r="J14" s="25">
        <v>10</v>
      </c>
      <c r="K14" s="25">
        <v>0</v>
      </c>
      <c r="L14" s="25">
        <v>4</v>
      </c>
      <c r="M14" s="25">
        <v>0</v>
      </c>
      <c r="N14" s="15"/>
      <c r="O14" s="15"/>
      <c r="P14" s="15"/>
      <c r="Q14" s="16"/>
      <c r="R14" s="16"/>
      <c r="S14" s="16"/>
      <c r="T14" s="16"/>
      <c r="U14" s="16"/>
      <c r="V14" s="17">
        <v>37</v>
      </c>
      <c r="W14" s="17"/>
      <c r="X14" s="17">
        <v>50</v>
      </c>
      <c r="Y14" s="18">
        <f t="shared" si="1"/>
        <v>24</v>
      </c>
      <c r="Z14" s="19">
        <f t="shared" si="2"/>
        <v>0</v>
      </c>
      <c r="AA14" s="20">
        <f t="shared" si="3"/>
        <v>23.7</v>
      </c>
      <c r="AB14" s="21">
        <f t="shared" si="4"/>
        <v>47.7</v>
      </c>
    </row>
    <row r="15" spans="1:28" x14ac:dyDescent="0.25">
      <c r="A15" s="11" t="s">
        <v>186</v>
      </c>
      <c r="B15" s="11">
        <v>13</v>
      </c>
      <c r="C15" s="13" t="s">
        <v>187</v>
      </c>
      <c r="D15" s="14">
        <f t="shared" si="0"/>
        <v>36.9</v>
      </c>
      <c r="E15" s="12"/>
      <c r="F15" s="12"/>
      <c r="G15" s="12"/>
      <c r="I15" s="24">
        <v>0</v>
      </c>
      <c r="J15" s="25">
        <v>0</v>
      </c>
      <c r="K15" s="25">
        <v>0</v>
      </c>
      <c r="L15" s="25">
        <v>0</v>
      </c>
      <c r="M15" s="25">
        <v>0</v>
      </c>
      <c r="N15" s="15"/>
      <c r="O15" s="15"/>
      <c r="P15" s="15"/>
      <c r="Q15" s="16"/>
      <c r="R15" s="16"/>
      <c r="S15" s="16"/>
      <c r="T15" s="16"/>
      <c r="U15" s="16"/>
      <c r="V15" s="17">
        <v>49</v>
      </c>
      <c r="W15" s="17"/>
      <c r="X15" s="17">
        <v>80</v>
      </c>
      <c r="Y15" s="18">
        <f t="shared" si="1"/>
        <v>0</v>
      </c>
      <c r="Z15" s="19">
        <f t="shared" si="2"/>
        <v>0</v>
      </c>
      <c r="AA15" s="20">
        <f t="shared" si="3"/>
        <v>36.9</v>
      </c>
      <c r="AB15" s="21">
        <f t="shared" si="4"/>
        <v>36.9</v>
      </c>
    </row>
    <row r="16" spans="1:28" x14ac:dyDescent="0.25">
      <c r="A16" s="11" t="s">
        <v>188</v>
      </c>
      <c r="B16" s="11">
        <v>14</v>
      </c>
      <c r="C16" s="13" t="s">
        <v>189</v>
      </c>
      <c r="D16" s="14">
        <f t="shared" si="0"/>
        <v>60.2</v>
      </c>
      <c r="E16" s="12"/>
      <c r="F16" s="12"/>
      <c r="G16" s="12"/>
      <c r="I16" s="24">
        <v>10</v>
      </c>
      <c r="J16" s="25">
        <v>0</v>
      </c>
      <c r="K16" s="25">
        <v>8</v>
      </c>
      <c r="L16" s="25">
        <v>2</v>
      </c>
      <c r="M16" s="25">
        <v>10</v>
      </c>
      <c r="N16" s="15"/>
      <c r="O16" s="15"/>
      <c r="P16" s="15"/>
      <c r="Q16" s="16"/>
      <c r="R16" s="16"/>
      <c r="S16" s="16"/>
      <c r="T16" s="16"/>
      <c r="U16" s="16"/>
      <c r="V16" s="17">
        <v>62</v>
      </c>
      <c r="W16" s="17"/>
      <c r="X16" s="17">
        <v>60</v>
      </c>
      <c r="Y16" s="18">
        <f t="shared" si="1"/>
        <v>30</v>
      </c>
      <c r="Z16" s="19">
        <f t="shared" si="2"/>
        <v>0</v>
      </c>
      <c r="AA16" s="20">
        <f t="shared" si="3"/>
        <v>30.2</v>
      </c>
      <c r="AB16" s="21">
        <f t="shared" si="4"/>
        <v>60.2</v>
      </c>
    </row>
    <row r="17" spans="1:28" x14ac:dyDescent="0.25">
      <c r="A17" s="11" t="s">
        <v>190</v>
      </c>
      <c r="B17" s="11">
        <v>15</v>
      </c>
      <c r="C17" s="13" t="s">
        <v>191</v>
      </c>
      <c r="D17" s="14">
        <f t="shared" si="0"/>
        <v>92.8</v>
      </c>
      <c r="E17" s="12"/>
      <c r="F17" s="12"/>
      <c r="G17" s="12"/>
      <c r="I17" s="24">
        <v>10</v>
      </c>
      <c r="J17" s="25">
        <v>10</v>
      </c>
      <c r="K17" s="25">
        <v>8</v>
      </c>
      <c r="L17" s="25">
        <v>10</v>
      </c>
      <c r="M17" s="25">
        <v>10</v>
      </c>
      <c r="N17" s="15"/>
      <c r="O17" s="15"/>
      <c r="P17" s="15"/>
      <c r="Q17" s="16"/>
      <c r="R17" s="16"/>
      <c r="S17" s="16"/>
      <c r="T17" s="16"/>
      <c r="U17" s="16"/>
      <c r="V17" s="17">
        <v>88</v>
      </c>
      <c r="W17" s="17"/>
      <c r="X17" s="17">
        <v>90</v>
      </c>
      <c r="Y17" s="18">
        <f t="shared" si="1"/>
        <v>48</v>
      </c>
      <c r="Z17" s="19">
        <f t="shared" si="2"/>
        <v>0</v>
      </c>
      <c r="AA17" s="20">
        <f t="shared" si="3"/>
        <v>44.8</v>
      </c>
      <c r="AB17" s="21">
        <f t="shared" si="4"/>
        <v>92.8</v>
      </c>
    </row>
    <row r="18" spans="1:28" x14ac:dyDescent="0.25">
      <c r="A18" s="11" t="s">
        <v>192</v>
      </c>
      <c r="B18" s="11">
        <v>16</v>
      </c>
      <c r="C18" s="13" t="s">
        <v>193</v>
      </c>
      <c r="D18" s="14">
        <f t="shared" si="0"/>
        <v>70</v>
      </c>
      <c r="E18" s="12"/>
      <c r="F18" s="12"/>
      <c r="G18" s="12"/>
      <c r="I18" s="24">
        <v>10</v>
      </c>
      <c r="J18" s="25">
        <v>7</v>
      </c>
      <c r="K18" s="25">
        <v>7</v>
      </c>
      <c r="L18" s="25">
        <v>7</v>
      </c>
      <c r="M18" s="25">
        <v>10</v>
      </c>
      <c r="N18" s="15"/>
      <c r="O18" s="15"/>
      <c r="P18" s="15"/>
      <c r="Q18" s="16"/>
      <c r="R18" s="16"/>
      <c r="S18" s="16"/>
      <c r="T18" s="16"/>
      <c r="U18" s="16"/>
      <c r="V18" s="17">
        <v>50</v>
      </c>
      <c r="W18" s="17"/>
      <c r="X18" s="17">
        <v>60</v>
      </c>
      <c r="Y18" s="18">
        <f t="shared" si="1"/>
        <v>41</v>
      </c>
      <c r="Z18" s="19">
        <f t="shared" si="2"/>
        <v>0</v>
      </c>
      <c r="AA18" s="20">
        <f t="shared" si="3"/>
        <v>29</v>
      </c>
      <c r="AB18" s="21">
        <f t="shared" si="4"/>
        <v>70</v>
      </c>
    </row>
    <row r="19" spans="1:28" x14ac:dyDescent="0.25">
      <c r="A19" s="11" t="s">
        <v>194</v>
      </c>
      <c r="B19" s="11">
        <v>17</v>
      </c>
      <c r="C19" s="13" t="s">
        <v>195</v>
      </c>
      <c r="D19" s="14">
        <f t="shared" si="0"/>
        <v>74.099999999999994</v>
      </c>
      <c r="E19" s="12"/>
      <c r="F19" s="12"/>
      <c r="G19" s="12"/>
      <c r="I19" s="24">
        <v>10</v>
      </c>
      <c r="J19" s="25">
        <v>10</v>
      </c>
      <c r="K19" s="25">
        <v>0</v>
      </c>
      <c r="L19" s="25">
        <v>2</v>
      </c>
      <c r="M19" s="25">
        <v>10</v>
      </c>
      <c r="N19" s="15"/>
      <c r="O19" s="15"/>
      <c r="P19" s="15"/>
      <c r="Q19" s="16"/>
      <c r="R19" s="16"/>
      <c r="S19" s="16"/>
      <c r="T19" s="16"/>
      <c r="U19" s="16"/>
      <c r="V19" s="17">
        <v>61</v>
      </c>
      <c r="W19" s="17"/>
      <c r="X19" s="17">
        <v>90</v>
      </c>
      <c r="Y19" s="18">
        <f t="shared" si="1"/>
        <v>32</v>
      </c>
      <c r="Z19" s="19">
        <f t="shared" si="2"/>
        <v>0</v>
      </c>
      <c r="AA19" s="20">
        <f t="shared" si="3"/>
        <v>42.1</v>
      </c>
      <c r="AB19" s="21">
        <f t="shared" si="4"/>
        <v>74.099999999999994</v>
      </c>
    </row>
    <row r="20" spans="1:28" x14ac:dyDescent="0.25">
      <c r="A20" s="11" t="s">
        <v>196</v>
      </c>
      <c r="B20" s="11">
        <v>18</v>
      </c>
      <c r="C20" s="13" t="s">
        <v>197</v>
      </c>
      <c r="D20" s="14">
        <f t="shared" si="0"/>
        <v>90.8</v>
      </c>
      <c r="E20" s="12"/>
      <c r="F20" s="12"/>
      <c r="G20" s="12"/>
      <c r="I20" s="24">
        <v>10</v>
      </c>
      <c r="J20" s="25">
        <v>10</v>
      </c>
      <c r="K20" s="25">
        <v>8</v>
      </c>
      <c r="L20" s="25">
        <v>8</v>
      </c>
      <c r="M20" s="25">
        <v>10</v>
      </c>
      <c r="N20" s="15"/>
      <c r="O20" s="15"/>
      <c r="P20" s="15"/>
      <c r="Q20" s="16"/>
      <c r="R20" s="16"/>
      <c r="S20" s="16"/>
      <c r="T20" s="16"/>
      <c r="U20" s="16"/>
      <c r="V20" s="17">
        <v>88</v>
      </c>
      <c r="W20" s="17"/>
      <c r="X20" s="17">
        <v>90</v>
      </c>
      <c r="Y20" s="18">
        <f t="shared" si="1"/>
        <v>46</v>
      </c>
      <c r="Z20" s="19">
        <f t="shared" si="2"/>
        <v>0</v>
      </c>
      <c r="AA20" s="20">
        <f t="shared" si="3"/>
        <v>44.8</v>
      </c>
      <c r="AB20" s="21">
        <f t="shared" si="4"/>
        <v>90.8</v>
      </c>
    </row>
    <row r="21" spans="1:28" x14ac:dyDescent="0.25">
      <c r="A21" s="11" t="s">
        <v>198</v>
      </c>
      <c r="B21" s="11">
        <v>19</v>
      </c>
      <c r="C21" s="13" t="s">
        <v>199</v>
      </c>
      <c r="D21" s="14">
        <f t="shared" si="0"/>
        <v>76.2</v>
      </c>
      <c r="E21" s="12"/>
      <c r="F21" s="12"/>
      <c r="G21" s="12"/>
      <c r="I21" s="24">
        <v>10</v>
      </c>
      <c r="J21" s="25">
        <v>10</v>
      </c>
      <c r="K21" s="25">
        <v>8</v>
      </c>
      <c r="L21" s="25">
        <v>4</v>
      </c>
      <c r="M21" s="25">
        <v>0</v>
      </c>
      <c r="N21" s="15"/>
      <c r="O21" s="15"/>
      <c r="P21" s="15"/>
      <c r="Q21" s="16"/>
      <c r="R21" s="16"/>
      <c r="S21" s="16"/>
      <c r="T21" s="16"/>
      <c r="U21" s="16"/>
      <c r="V21" s="17">
        <v>62</v>
      </c>
      <c r="W21" s="17"/>
      <c r="X21" s="17">
        <v>95</v>
      </c>
      <c r="Y21" s="18">
        <f t="shared" si="1"/>
        <v>32</v>
      </c>
      <c r="Z21" s="19">
        <f t="shared" si="2"/>
        <v>0</v>
      </c>
      <c r="AA21" s="20">
        <f t="shared" si="3"/>
        <v>44.2</v>
      </c>
      <c r="AB21" s="21">
        <f t="shared" si="4"/>
        <v>76.2</v>
      </c>
    </row>
    <row r="22" spans="1:28" x14ac:dyDescent="0.25">
      <c r="A22" s="11" t="s">
        <v>200</v>
      </c>
      <c r="B22" s="11">
        <v>20</v>
      </c>
      <c r="C22" s="13" t="s">
        <v>201</v>
      </c>
      <c r="D22" s="14">
        <f t="shared" si="0"/>
        <v>67.2</v>
      </c>
      <c r="E22" s="12"/>
      <c r="F22" s="12"/>
      <c r="G22" s="12"/>
      <c r="I22" s="24">
        <v>10</v>
      </c>
      <c r="J22" s="25">
        <v>10</v>
      </c>
      <c r="K22" s="25">
        <v>8</v>
      </c>
      <c r="L22" s="25">
        <v>2</v>
      </c>
      <c r="M22" s="25">
        <v>7</v>
      </c>
      <c r="N22" s="15"/>
      <c r="O22" s="15"/>
      <c r="P22" s="15"/>
      <c r="Q22" s="16"/>
      <c r="R22" s="16"/>
      <c r="S22" s="16"/>
      <c r="T22" s="16"/>
      <c r="U22" s="16"/>
      <c r="V22" s="17">
        <v>62</v>
      </c>
      <c r="W22" s="17"/>
      <c r="X22" s="17">
        <v>60</v>
      </c>
      <c r="Y22" s="18">
        <f t="shared" si="1"/>
        <v>37</v>
      </c>
      <c r="Z22" s="19">
        <f t="shared" si="2"/>
        <v>0</v>
      </c>
      <c r="AA22" s="20">
        <f t="shared" si="3"/>
        <v>30.2</v>
      </c>
      <c r="AB22" s="21">
        <f t="shared" si="4"/>
        <v>67.2</v>
      </c>
    </row>
    <row r="23" spans="1:28" x14ac:dyDescent="0.25">
      <c r="A23" s="11" t="s">
        <v>202</v>
      </c>
      <c r="B23" s="11">
        <v>21</v>
      </c>
      <c r="C23" s="13" t="s">
        <v>203</v>
      </c>
      <c r="D23" s="14">
        <f t="shared" si="0"/>
        <v>40.1</v>
      </c>
      <c r="E23" s="12"/>
      <c r="F23" s="12"/>
      <c r="G23" s="12"/>
      <c r="I23" s="24">
        <v>0</v>
      </c>
      <c r="J23" s="25">
        <v>10</v>
      </c>
      <c r="K23" s="25">
        <v>0</v>
      </c>
      <c r="L23" s="25">
        <v>0</v>
      </c>
      <c r="M23" s="25">
        <v>0</v>
      </c>
      <c r="N23" s="15"/>
      <c r="O23" s="15"/>
      <c r="P23" s="15"/>
      <c r="Q23" s="16"/>
      <c r="R23" s="16"/>
      <c r="S23" s="16"/>
      <c r="T23" s="16"/>
      <c r="U23" s="16"/>
      <c r="V23" s="17">
        <v>61</v>
      </c>
      <c r="W23" s="17"/>
      <c r="X23" s="17">
        <v>60</v>
      </c>
      <c r="Y23" s="18">
        <f t="shared" si="1"/>
        <v>10</v>
      </c>
      <c r="Z23" s="19">
        <f t="shared" si="2"/>
        <v>0</v>
      </c>
      <c r="AA23" s="20">
        <f t="shared" si="3"/>
        <v>30.1</v>
      </c>
      <c r="AB23" s="21">
        <f t="shared" si="4"/>
        <v>40.1</v>
      </c>
    </row>
    <row r="24" spans="1:28" x14ac:dyDescent="0.25">
      <c r="A24" s="11" t="s">
        <v>204</v>
      </c>
      <c r="B24" s="11">
        <v>22</v>
      </c>
      <c r="C24" s="13" t="s">
        <v>205</v>
      </c>
      <c r="D24" s="14">
        <f t="shared" si="0"/>
        <v>75.7</v>
      </c>
      <c r="E24" s="12"/>
      <c r="F24" s="12"/>
      <c r="G24" s="12"/>
      <c r="I24" s="24">
        <v>10</v>
      </c>
      <c r="J24" s="25">
        <v>10</v>
      </c>
      <c r="K24" s="25">
        <v>6</v>
      </c>
      <c r="L24" s="25">
        <v>10</v>
      </c>
      <c r="M24" s="25">
        <v>7</v>
      </c>
      <c r="N24" s="15"/>
      <c r="O24" s="15"/>
      <c r="P24" s="15"/>
      <c r="Q24" s="16"/>
      <c r="R24" s="16"/>
      <c r="S24" s="16"/>
      <c r="T24" s="16"/>
      <c r="U24" s="16"/>
      <c r="V24" s="17">
        <v>87</v>
      </c>
      <c r="W24" s="17"/>
      <c r="X24" s="17">
        <v>60</v>
      </c>
      <c r="Y24" s="18">
        <f t="shared" si="1"/>
        <v>43</v>
      </c>
      <c r="Z24" s="19">
        <f t="shared" si="2"/>
        <v>0</v>
      </c>
      <c r="AA24" s="20">
        <f t="shared" si="3"/>
        <v>32.700000000000003</v>
      </c>
      <c r="AB24" s="21">
        <f t="shared" si="4"/>
        <v>75.7</v>
      </c>
    </row>
  </sheetData>
  <sheetProtection password="E1ED" sheet="1" objects="1" scenarios="1"/>
  <dataValidations count="23">
    <dataValidation type="whole" allowBlank="1" showInputMessage="1" showErrorMessage="1" errorTitle="Valor fuera de rango" error="Ingrese un valor correcto" sqref="N3:U3">
      <formula1>0</formula1>
      <formula2>N2</formula2>
    </dataValidation>
    <dataValidation type="whole" allowBlank="1" showInputMessage="1" showErrorMessage="1" errorTitle="Valor fuera de rango" error="Ingrese un valor correcto" sqref="V3:X24 D3:D24">
      <formula1>0</formula1>
      <formula2>100</formula2>
    </dataValidation>
    <dataValidation type="whole" allowBlank="1" showInputMessage="1" showErrorMessage="1" errorTitle="Valor fuera de rango" error="Ingrese un valor correcto" sqref="N4:U4">
      <formula1>0</formula1>
      <formula2>N2</formula2>
    </dataValidation>
    <dataValidation type="whole" allowBlank="1" showInputMessage="1" showErrorMessage="1" errorTitle="Valor fuera de rango" error="Ingrese un valor correcto" sqref="N5:U5">
      <formula1>0</formula1>
      <formula2>N2</formula2>
    </dataValidation>
    <dataValidation type="whole" allowBlank="1" showInputMessage="1" showErrorMessage="1" errorTitle="Valor fuera de rango" error="Ingrese un valor correcto" sqref="N6:U6">
      <formula1>0</formula1>
      <formula2>N2</formula2>
    </dataValidation>
    <dataValidation type="whole" allowBlank="1" showInputMessage="1" showErrorMessage="1" errorTitle="Valor fuera de rango" error="Ingrese un valor correcto" sqref="N7:U7">
      <formula1>0</formula1>
      <formula2>N2</formula2>
    </dataValidation>
    <dataValidation type="whole" allowBlank="1" showInputMessage="1" showErrorMessage="1" errorTitle="Valor fuera de rango" error="Ingrese un valor correcto" sqref="N8:U8">
      <formula1>0</formula1>
      <formula2>N2</formula2>
    </dataValidation>
    <dataValidation type="whole" allowBlank="1" showInputMessage="1" showErrorMessage="1" errorTitle="Valor fuera de rango" error="Ingrese un valor correcto" sqref="N9:U9">
      <formula1>0</formula1>
      <formula2>N2</formula2>
    </dataValidation>
    <dataValidation type="whole" allowBlank="1" showInputMessage="1" showErrorMessage="1" errorTitle="Valor fuera de rango" error="Ingrese un valor correcto" sqref="N10:U10">
      <formula1>0</formula1>
      <formula2>N2</formula2>
    </dataValidation>
    <dataValidation type="whole" allowBlank="1" showInputMessage="1" showErrorMessage="1" errorTitle="Valor fuera de rango" error="Ingrese un valor correcto" sqref="N11:U11">
      <formula1>0</formula1>
      <formula2>N2</formula2>
    </dataValidation>
    <dataValidation type="whole" allowBlank="1" showInputMessage="1" showErrorMessage="1" errorTitle="Valor fuera de rango" error="Ingrese un valor correcto" sqref="N12:U12">
      <formula1>0</formula1>
      <formula2>N2</formula2>
    </dataValidation>
    <dataValidation type="whole" allowBlank="1" showInputMessage="1" showErrorMessage="1" errorTitle="Valor fuera de rango" error="Ingrese un valor correcto" sqref="N13:U13">
      <formula1>0</formula1>
      <formula2>N2</formula2>
    </dataValidation>
    <dataValidation type="whole" allowBlank="1" showInputMessage="1" showErrorMessage="1" errorTitle="Valor fuera de rango" error="Ingrese un valor correcto" sqref="N14:U14">
      <formula1>0</formula1>
      <formula2>N2</formula2>
    </dataValidation>
    <dataValidation type="whole" allowBlank="1" showInputMessage="1" showErrorMessage="1" errorTitle="Valor fuera de rango" error="Ingrese un valor correcto" sqref="N15:U15">
      <formula1>0</formula1>
      <formula2>N2</formula2>
    </dataValidation>
    <dataValidation type="whole" allowBlank="1" showInputMessage="1" showErrorMessage="1" errorTitle="Valor fuera de rango" error="Ingrese un valor correcto" sqref="N16:U16">
      <formula1>0</formula1>
      <formula2>N2</formula2>
    </dataValidation>
    <dataValidation type="whole" allowBlank="1" showInputMessage="1" showErrorMessage="1" errorTitle="Valor fuera de rango" error="Ingrese un valor correcto" sqref="N17:U17">
      <formula1>0</formula1>
      <formula2>N2</formula2>
    </dataValidation>
    <dataValidation type="whole" allowBlank="1" showInputMessage="1" showErrorMessage="1" errorTitle="Valor fuera de rango" error="Ingrese un valor correcto" sqref="N18:U18">
      <formula1>0</formula1>
      <formula2>N2</formula2>
    </dataValidation>
    <dataValidation type="whole" allowBlank="1" showInputMessage="1" showErrorMessage="1" errorTitle="Valor fuera de rango" error="Ingrese un valor correcto" sqref="N19:U19">
      <formula1>0</formula1>
      <formula2>N2</formula2>
    </dataValidation>
    <dataValidation type="whole" allowBlank="1" showInputMessage="1" showErrorMessage="1" errorTitle="Valor fuera de rango" error="Ingrese un valor correcto" sqref="N20:U20">
      <formula1>0</formula1>
      <formula2>N2</formula2>
    </dataValidation>
    <dataValidation type="whole" allowBlank="1" showInputMessage="1" showErrorMessage="1" errorTitle="Valor fuera de rango" error="Ingrese un valor correcto" sqref="N21:U21">
      <formula1>0</formula1>
      <formula2>N2</formula2>
    </dataValidation>
    <dataValidation type="whole" allowBlank="1" showInputMessage="1" showErrorMessage="1" errorTitle="Valor fuera de rango" error="Ingrese un valor correcto" sqref="N22:U22">
      <formula1>0</formula1>
      <formula2>N2</formula2>
    </dataValidation>
    <dataValidation type="whole" allowBlank="1" showInputMessage="1" showErrorMessage="1" errorTitle="Valor fuera de rango" error="Ingrese un valor correcto" sqref="N23:U23">
      <formula1>0</formula1>
      <formula2>N2</formula2>
    </dataValidation>
    <dataValidation type="whole" allowBlank="1" showInputMessage="1" showErrorMessage="1" errorTitle="Valor fuera de rango" error="Ingrese un valor correcto" sqref="N24:U24">
      <formula1>0</formula1>
      <formula2>N2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"/>
  <sheetViews>
    <sheetView topLeftCell="B1" workbookViewId="0">
      <selection activeCell="D11" sqref="D11"/>
    </sheetView>
  </sheetViews>
  <sheetFormatPr baseColWidth="10" defaultColWidth="11.42578125" defaultRowHeight="15" x14ac:dyDescent="0.25"/>
  <cols>
    <col min="1" max="2" width="7" bestFit="1" customWidth="1"/>
    <col min="3" max="3" width="32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206</v>
      </c>
      <c r="C1" s="1" t="s">
        <v>207</v>
      </c>
      <c r="D1" s="4" t="s">
        <v>208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130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209</v>
      </c>
      <c r="B3" s="11">
        <v>1</v>
      </c>
      <c r="C3" s="13" t="s">
        <v>210</v>
      </c>
      <c r="D3" s="14">
        <f t="shared" ref="D3:D12" si="0">AB3</f>
        <v>88.7</v>
      </c>
      <c r="E3" s="12"/>
      <c r="F3" s="12"/>
      <c r="G3" s="12"/>
      <c r="I3" s="22">
        <v>10</v>
      </c>
      <c r="J3" s="23">
        <v>10</v>
      </c>
      <c r="K3" s="23">
        <v>10</v>
      </c>
      <c r="L3" s="23">
        <v>2</v>
      </c>
      <c r="M3" s="23">
        <v>10</v>
      </c>
      <c r="N3" s="15"/>
      <c r="O3" s="15"/>
      <c r="P3" s="15"/>
      <c r="Q3" s="16"/>
      <c r="R3" s="16"/>
      <c r="S3" s="16"/>
      <c r="T3" s="16"/>
      <c r="U3" s="16"/>
      <c r="V3" s="17">
        <v>87</v>
      </c>
      <c r="W3" s="17"/>
      <c r="X3" s="17">
        <v>95</v>
      </c>
      <c r="Y3" s="18">
        <f t="shared" ref="Y3:Y12" si="1">I3+J3+K3+L3+M3+N3+O3+P3</f>
        <v>42</v>
      </c>
      <c r="Z3" s="19">
        <f t="shared" ref="Z3:Z12" si="2">Q3+R3+S3+T3+U3</f>
        <v>0</v>
      </c>
      <c r="AA3" s="20">
        <f t="shared" ref="AA3:AA12" si="3">V3*$V$2+W3*$W$2+X3*$X$2</f>
        <v>46.7</v>
      </c>
      <c r="AB3" s="21">
        <f t="shared" ref="AB3:AB12" si="4">IF((AA3+Z3+Y3)&gt;100,"err ",AA3+Z3+Y3)</f>
        <v>88.7</v>
      </c>
    </row>
    <row r="4" spans="1:28" x14ac:dyDescent="0.25">
      <c r="A4" s="11" t="s">
        <v>211</v>
      </c>
      <c r="B4" s="11">
        <v>2</v>
      </c>
      <c r="C4" s="13" t="s">
        <v>212</v>
      </c>
      <c r="D4" s="14">
        <f t="shared" si="0"/>
        <v>78.8</v>
      </c>
      <c r="E4" s="12"/>
      <c r="F4" s="12"/>
      <c r="G4" s="12"/>
      <c r="I4" s="24">
        <v>10</v>
      </c>
      <c r="J4" s="25">
        <v>2</v>
      </c>
      <c r="K4" s="25">
        <v>8</v>
      </c>
      <c r="L4" s="25">
        <v>10</v>
      </c>
      <c r="M4" s="25">
        <v>10</v>
      </c>
      <c r="N4" s="15"/>
      <c r="O4" s="15"/>
      <c r="P4" s="15"/>
      <c r="Q4" s="16"/>
      <c r="R4" s="16"/>
      <c r="S4" s="16"/>
      <c r="T4" s="16"/>
      <c r="U4" s="16"/>
      <c r="V4" s="17">
        <v>48</v>
      </c>
      <c r="W4" s="17"/>
      <c r="X4" s="17">
        <v>85</v>
      </c>
      <c r="Y4" s="18">
        <f t="shared" si="1"/>
        <v>40</v>
      </c>
      <c r="Z4" s="19">
        <f t="shared" si="2"/>
        <v>0</v>
      </c>
      <c r="AA4" s="20">
        <f t="shared" si="3"/>
        <v>38.799999999999997</v>
      </c>
      <c r="AB4" s="21">
        <f t="shared" si="4"/>
        <v>78.8</v>
      </c>
    </row>
    <row r="5" spans="1:28" x14ac:dyDescent="0.25">
      <c r="A5" s="11" t="s">
        <v>213</v>
      </c>
      <c r="B5" s="11">
        <v>3</v>
      </c>
      <c r="C5" s="13" t="s">
        <v>214</v>
      </c>
      <c r="D5" s="14">
        <f t="shared" si="0"/>
        <v>13.6</v>
      </c>
      <c r="E5" s="12"/>
      <c r="F5" s="12"/>
      <c r="G5" s="12"/>
      <c r="I5" s="24">
        <v>0</v>
      </c>
      <c r="J5" s="25">
        <v>0</v>
      </c>
      <c r="K5" s="25">
        <v>0</v>
      </c>
      <c r="L5" s="25">
        <v>0</v>
      </c>
      <c r="M5" s="25">
        <v>10</v>
      </c>
      <c r="N5" s="15"/>
      <c r="O5" s="15"/>
      <c r="P5" s="15"/>
      <c r="Q5" s="16"/>
      <c r="R5" s="16"/>
      <c r="S5" s="16"/>
      <c r="T5" s="16"/>
      <c r="U5" s="16"/>
      <c r="V5" s="17">
        <v>36</v>
      </c>
      <c r="W5" s="17"/>
      <c r="X5" s="17">
        <v>0</v>
      </c>
      <c r="Y5" s="18">
        <f t="shared" si="1"/>
        <v>10</v>
      </c>
      <c r="Z5" s="19">
        <f t="shared" si="2"/>
        <v>0</v>
      </c>
      <c r="AA5" s="20">
        <f t="shared" si="3"/>
        <v>3.6</v>
      </c>
      <c r="AB5" s="21">
        <f t="shared" si="4"/>
        <v>13.6</v>
      </c>
    </row>
    <row r="6" spans="1:28" x14ac:dyDescent="0.25">
      <c r="A6" s="11" t="s">
        <v>215</v>
      </c>
      <c r="B6" s="11">
        <v>4</v>
      </c>
      <c r="C6" s="13" t="s">
        <v>216</v>
      </c>
      <c r="D6" s="14">
        <f t="shared" si="0"/>
        <v>15.6</v>
      </c>
      <c r="E6" s="12"/>
      <c r="F6" s="12"/>
      <c r="G6" s="12"/>
      <c r="I6" s="24">
        <v>0</v>
      </c>
      <c r="J6" s="25">
        <v>10</v>
      </c>
      <c r="K6" s="25">
        <v>0</v>
      </c>
      <c r="L6" s="25">
        <v>2</v>
      </c>
      <c r="M6" s="25">
        <v>0</v>
      </c>
      <c r="N6" s="15"/>
      <c r="O6" s="15"/>
      <c r="P6" s="15"/>
      <c r="Q6" s="16"/>
      <c r="R6" s="16"/>
      <c r="S6" s="16"/>
      <c r="T6" s="16"/>
      <c r="U6" s="16"/>
      <c r="V6" s="17">
        <v>36</v>
      </c>
      <c r="W6" s="17"/>
      <c r="X6" s="17">
        <v>0</v>
      </c>
      <c r="Y6" s="18">
        <f t="shared" si="1"/>
        <v>12</v>
      </c>
      <c r="Z6" s="19">
        <f t="shared" si="2"/>
        <v>0</v>
      </c>
      <c r="AA6" s="20">
        <f t="shared" si="3"/>
        <v>3.6</v>
      </c>
      <c r="AB6" s="21">
        <f t="shared" si="4"/>
        <v>15.6</v>
      </c>
    </row>
    <row r="7" spans="1:28" x14ac:dyDescent="0.25">
      <c r="A7" s="11" t="s">
        <v>217</v>
      </c>
      <c r="B7" s="11">
        <v>5</v>
      </c>
      <c r="C7" s="13" t="s">
        <v>218</v>
      </c>
      <c r="D7" s="14">
        <f t="shared" si="0"/>
        <v>83.9</v>
      </c>
      <c r="E7" s="12"/>
      <c r="F7" s="12"/>
      <c r="G7" s="12"/>
      <c r="I7" s="24">
        <v>10</v>
      </c>
      <c r="J7" s="25">
        <v>10</v>
      </c>
      <c r="K7" s="25">
        <v>9</v>
      </c>
      <c r="L7" s="25">
        <v>4</v>
      </c>
      <c r="M7" s="25">
        <v>10</v>
      </c>
      <c r="N7" s="15"/>
      <c r="O7" s="15"/>
      <c r="P7" s="15"/>
      <c r="Q7" s="16"/>
      <c r="R7" s="16"/>
      <c r="S7" s="16"/>
      <c r="T7" s="16"/>
      <c r="U7" s="16"/>
      <c r="V7" s="17">
        <v>49</v>
      </c>
      <c r="W7" s="17"/>
      <c r="X7" s="17">
        <v>90</v>
      </c>
      <c r="Y7" s="18">
        <f t="shared" si="1"/>
        <v>43</v>
      </c>
      <c r="Z7" s="19">
        <f t="shared" si="2"/>
        <v>0</v>
      </c>
      <c r="AA7" s="20">
        <f t="shared" si="3"/>
        <v>40.9</v>
      </c>
      <c r="AB7" s="21">
        <f t="shared" si="4"/>
        <v>83.9</v>
      </c>
    </row>
    <row r="8" spans="1:28" x14ac:dyDescent="0.25">
      <c r="A8" s="11" t="s">
        <v>219</v>
      </c>
      <c r="B8" s="11">
        <v>6</v>
      </c>
      <c r="C8" s="13" t="s">
        <v>220</v>
      </c>
      <c r="D8" s="14">
        <f t="shared" si="0"/>
        <v>74.2</v>
      </c>
      <c r="E8" s="12"/>
      <c r="F8" s="12"/>
      <c r="G8" s="12"/>
      <c r="I8" s="24">
        <v>10</v>
      </c>
      <c r="J8" s="25">
        <v>10</v>
      </c>
      <c r="K8" s="25">
        <v>0</v>
      </c>
      <c r="L8" s="25">
        <v>4</v>
      </c>
      <c r="M8" s="25">
        <v>10</v>
      </c>
      <c r="N8" s="15"/>
      <c r="O8" s="15"/>
      <c r="P8" s="15"/>
      <c r="Q8" s="16"/>
      <c r="R8" s="16"/>
      <c r="S8" s="16"/>
      <c r="T8" s="16"/>
      <c r="U8" s="16"/>
      <c r="V8" s="17">
        <v>62</v>
      </c>
      <c r="W8" s="17"/>
      <c r="X8" s="17">
        <v>85</v>
      </c>
      <c r="Y8" s="18">
        <f t="shared" si="1"/>
        <v>34</v>
      </c>
      <c r="Z8" s="19">
        <f t="shared" si="2"/>
        <v>0</v>
      </c>
      <c r="AA8" s="20">
        <f t="shared" si="3"/>
        <v>40.200000000000003</v>
      </c>
      <c r="AB8" s="21">
        <f t="shared" si="4"/>
        <v>74.2</v>
      </c>
    </row>
    <row r="9" spans="1:28" x14ac:dyDescent="0.25">
      <c r="A9" s="11" t="s">
        <v>221</v>
      </c>
      <c r="B9" s="11">
        <v>7</v>
      </c>
      <c r="C9" s="13" t="s">
        <v>222</v>
      </c>
      <c r="D9" s="14">
        <f t="shared" si="0"/>
        <v>83.4</v>
      </c>
      <c r="E9" s="12"/>
      <c r="F9" s="12"/>
      <c r="G9" s="12"/>
      <c r="I9" s="24">
        <v>10</v>
      </c>
      <c r="J9" s="25">
        <v>10</v>
      </c>
      <c r="K9" s="25">
        <v>10</v>
      </c>
      <c r="L9" s="25">
        <v>6</v>
      </c>
      <c r="M9" s="25">
        <v>10</v>
      </c>
      <c r="N9" s="15"/>
      <c r="O9" s="15"/>
      <c r="P9" s="15"/>
      <c r="Q9" s="16"/>
      <c r="R9" s="16"/>
      <c r="S9" s="16"/>
      <c r="T9" s="16"/>
      <c r="U9" s="16"/>
      <c r="V9" s="17">
        <v>62</v>
      </c>
      <c r="W9" s="17"/>
      <c r="X9" s="17">
        <v>78</v>
      </c>
      <c r="Y9" s="18">
        <f t="shared" si="1"/>
        <v>46</v>
      </c>
      <c r="Z9" s="19">
        <f t="shared" si="2"/>
        <v>0</v>
      </c>
      <c r="AA9" s="20">
        <f t="shared" si="3"/>
        <v>37.400000000000006</v>
      </c>
      <c r="AB9" s="21">
        <f t="shared" si="4"/>
        <v>83.4</v>
      </c>
    </row>
    <row r="10" spans="1:28" x14ac:dyDescent="0.25">
      <c r="A10" s="11" t="s">
        <v>223</v>
      </c>
      <c r="B10" s="11">
        <v>8</v>
      </c>
      <c r="C10" s="13" t="s">
        <v>224</v>
      </c>
      <c r="D10" s="14">
        <f t="shared" si="0"/>
        <v>72.400000000000006</v>
      </c>
      <c r="E10" s="12"/>
      <c r="F10" s="12"/>
      <c r="G10" s="12"/>
      <c r="I10" s="24">
        <v>10</v>
      </c>
      <c r="J10" s="25">
        <v>9</v>
      </c>
      <c r="K10" s="25">
        <v>7</v>
      </c>
      <c r="L10" s="25">
        <v>2</v>
      </c>
      <c r="M10" s="25">
        <v>10</v>
      </c>
      <c r="N10" s="15"/>
      <c r="O10" s="15"/>
      <c r="P10" s="15"/>
      <c r="Q10" s="16"/>
      <c r="R10" s="16"/>
      <c r="S10" s="16"/>
      <c r="T10" s="16"/>
      <c r="U10" s="16"/>
      <c r="V10" s="17">
        <v>24</v>
      </c>
      <c r="W10" s="17"/>
      <c r="X10" s="17">
        <v>80</v>
      </c>
      <c r="Y10" s="18">
        <f t="shared" si="1"/>
        <v>38</v>
      </c>
      <c r="Z10" s="19">
        <f t="shared" si="2"/>
        <v>0</v>
      </c>
      <c r="AA10" s="20">
        <f t="shared" si="3"/>
        <v>34.4</v>
      </c>
      <c r="AB10" s="21">
        <f t="shared" si="4"/>
        <v>72.400000000000006</v>
      </c>
    </row>
    <row r="11" spans="1:28" x14ac:dyDescent="0.25">
      <c r="A11" s="11" t="s">
        <v>225</v>
      </c>
      <c r="B11" s="11">
        <v>9</v>
      </c>
      <c r="C11" s="13" t="s">
        <v>226</v>
      </c>
      <c r="D11" s="14">
        <f t="shared" si="0"/>
        <v>71.900000000000006</v>
      </c>
      <c r="E11" s="12"/>
      <c r="F11" s="12"/>
      <c r="G11" s="12"/>
      <c r="I11" s="24">
        <v>10</v>
      </c>
      <c r="J11" s="25">
        <v>10</v>
      </c>
      <c r="K11" s="25">
        <v>10</v>
      </c>
      <c r="L11" s="25">
        <v>2</v>
      </c>
      <c r="M11" s="25">
        <v>7</v>
      </c>
      <c r="N11" s="15"/>
      <c r="O11" s="15"/>
      <c r="P11" s="15"/>
      <c r="Q11" s="16"/>
      <c r="R11" s="16"/>
      <c r="S11" s="16"/>
      <c r="T11" s="16"/>
      <c r="U11" s="16"/>
      <c r="V11" s="17">
        <v>49</v>
      </c>
      <c r="W11" s="17"/>
      <c r="X11" s="17">
        <v>70</v>
      </c>
      <c r="Y11" s="18">
        <f t="shared" si="1"/>
        <v>39</v>
      </c>
      <c r="Z11" s="19">
        <f t="shared" si="2"/>
        <v>0</v>
      </c>
      <c r="AA11" s="20">
        <f t="shared" si="3"/>
        <v>32.9</v>
      </c>
      <c r="AB11" s="21">
        <f t="shared" si="4"/>
        <v>71.900000000000006</v>
      </c>
    </row>
    <row r="12" spans="1:28" x14ac:dyDescent="0.25">
      <c r="A12" s="11" t="s">
        <v>227</v>
      </c>
      <c r="B12" s="11">
        <v>10</v>
      </c>
      <c r="C12" s="13" t="s">
        <v>228</v>
      </c>
      <c r="D12" s="14">
        <f t="shared" si="0"/>
        <v>79.7</v>
      </c>
      <c r="E12" s="12"/>
      <c r="F12" s="12"/>
      <c r="G12" s="12"/>
      <c r="I12" s="24">
        <v>10</v>
      </c>
      <c r="J12" s="25">
        <v>10</v>
      </c>
      <c r="K12" s="25">
        <v>9</v>
      </c>
      <c r="L12" s="25">
        <v>2</v>
      </c>
      <c r="M12" s="25">
        <v>10</v>
      </c>
      <c r="N12" s="15"/>
      <c r="O12" s="15"/>
      <c r="P12" s="15"/>
      <c r="Q12" s="16"/>
      <c r="R12" s="16"/>
      <c r="S12" s="16"/>
      <c r="T12" s="16"/>
      <c r="U12" s="16"/>
      <c r="V12" s="17">
        <v>75</v>
      </c>
      <c r="W12" s="17"/>
      <c r="X12" s="17">
        <v>78</v>
      </c>
      <c r="Y12" s="18">
        <f t="shared" si="1"/>
        <v>41</v>
      </c>
      <c r="Z12" s="19">
        <f t="shared" si="2"/>
        <v>0</v>
      </c>
      <c r="AA12" s="20">
        <f t="shared" si="3"/>
        <v>38.700000000000003</v>
      </c>
      <c r="AB12" s="21">
        <f t="shared" si="4"/>
        <v>79.7</v>
      </c>
    </row>
  </sheetData>
  <sheetProtection password="E1ED" sheet="1" objects="1" scenarios="1"/>
  <dataValidations count="11">
    <dataValidation type="whole" allowBlank="1" showInputMessage="1" showErrorMessage="1" errorTitle="Valor fuera de rango" error="Ingrese un valor correcto" sqref="N3:U3">
      <formula1>0</formula1>
      <formula2>N2</formula2>
    </dataValidation>
    <dataValidation type="whole" allowBlank="1" showInputMessage="1" showErrorMessage="1" errorTitle="Valor fuera de rango" error="Ingrese un valor correcto" sqref="V3:X12 D3:D12">
      <formula1>0</formula1>
      <formula2>100</formula2>
    </dataValidation>
    <dataValidation type="whole" allowBlank="1" showInputMessage="1" showErrorMessage="1" errorTitle="Valor fuera de rango" error="Ingrese un valor correcto" sqref="N4:U4">
      <formula1>0</formula1>
      <formula2>N2</formula2>
    </dataValidation>
    <dataValidation type="whole" allowBlank="1" showInputMessage="1" showErrorMessage="1" errorTitle="Valor fuera de rango" error="Ingrese un valor correcto" sqref="N5:U5">
      <formula1>0</formula1>
      <formula2>N2</formula2>
    </dataValidation>
    <dataValidation type="whole" allowBlank="1" showInputMessage="1" showErrorMessage="1" errorTitle="Valor fuera de rango" error="Ingrese un valor correcto" sqref="N6:U6">
      <formula1>0</formula1>
      <formula2>N2</formula2>
    </dataValidation>
    <dataValidation type="whole" allowBlank="1" showInputMessage="1" showErrorMessage="1" errorTitle="Valor fuera de rango" error="Ingrese un valor correcto" sqref="N7:U7">
      <formula1>0</formula1>
      <formula2>N2</formula2>
    </dataValidation>
    <dataValidation type="whole" allowBlank="1" showInputMessage="1" showErrorMessage="1" errorTitle="Valor fuera de rango" error="Ingrese un valor correcto" sqref="N8:U8">
      <formula1>0</formula1>
      <formula2>N2</formula2>
    </dataValidation>
    <dataValidation type="whole" allowBlank="1" showInputMessage="1" showErrorMessage="1" errorTitle="Valor fuera de rango" error="Ingrese un valor correcto" sqref="N9:U9">
      <formula1>0</formula1>
      <formula2>N2</formula2>
    </dataValidation>
    <dataValidation type="whole" allowBlank="1" showInputMessage="1" showErrorMessage="1" errorTitle="Valor fuera de rango" error="Ingrese un valor correcto" sqref="N10:U10">
      <formula1>0</formula1>
      <formula2>N2</formula2>
    </dataValidation>
    <dataValidation type="whole" allowBlank="1" showInputMessage="1" showErrorMessage="1" errorTitle="Valor fuera de rango" error="Ingrese un valor correcto" sqref="N11:U11">
      <formula1>0</formula1>
      <formula2>N2</formula2>
    </dataValidation>
    <dataValidation type="whole" allowBlank="1" showInputMessage="1" showErrorMessage="1" errorTitle="Valor fuera de rango" error="Ingrese un valor correcto" sqref="N12:U12">
      <formula1>0</formula1>
      <formula2>N2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"/>
  <sheetViews>
    <sheetView workbookViewId="0">
      <selection activeCell="H20" sqref="H20"/>
    </sheetView>
  </sheetViews>
  <sheetFormatPr baseColWidth="10" defaultColWidth="11.42578125" defaultRowHeight="15" x14ac:dyDescent="0.25"/>
  <cols>
    <col min="1" max="2" width="7" bestFit="1" customWidth="1"/>
    <col min="3" max="3" width="38" bestFit="1" customWidth="1"/>
    <col min="4" max="7" width="4.140625" bestFit="1" customWidth="1"/>
    <col min="8" max="8" width="6.7109375" customWidth="1"/>
    <col min="9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127</v>
      </c>
      <c r="C1" s="1" t="s">
        <v>128</v>
      </c>
      <c r="D1" s="4" t="s">
        <v>229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230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3</v>
      </c>
      <c r="J2" s="8">
        <v>3</v>
      </c>
      <c r="K2" s="8">
        <v>3</v>
      </c>
      <c r="L2" s="8">
        <v>3</v>
      </c>
      <c r="M2" s="8">
        <v>3</v>
      </c>
      <c r="N2" s="8">
        <v>3</v>
      </c>
      <c r="O2" s="8">
        <v>3</v>
      </c>
      <c r="P2" s="8">
        <v>3</v>
      </c>
      <c r="Q2" s="8">
        <v>3</v>
      </c>
      <c r="R2" s="8">
        <v>3</v>
      </c>
      <c r="S2" s="8">
        <v>0</v>
      </c>
      <c r="T2" s="8">
        <v>0</v>
      </c>
      <c r="U2" s="8">
        <v>10</v>
      </c>
      <c r="V2" s="9">
        <v>0.15</v>
      </c>
      <c r="W2" s="9">
        <v>0.15</v>
      </c>
      <c r="X2" s="9">
        <v>0.3</v>
      </c>
      <c r="Y2" s="10">
        <f>($I$2+$J$2+$K$2+$L$2+$M$2+$N$2+$O$2+$P$2)* 0.01</f>
        <v>0.24</v>
      </c>
      <c r="Z2" s="10">
        <f>($Q$2+$R$2+$S$2+$T$2+$U$2) *0.01</f>
        <v>0.16</v>
      </c>
      <c r="AA2" s="10">
        <f>$V$2+$W$2+$X$2</f>
        <v>0.6</v>
      </c>
      <c r="AB2" s="10">
        <f>IF((AA2+Z2+Y2)&lt;&gt;100%,"err ",AA2+Z2+Y2)</f>
        <v>1</v>
      </c>
    </row>
    <row r="3" spans="1:28" x14ac:dyDescent="0.25">
      <c r="A3" s="11" t="s">
        <v>131</v>
      </c>
      <c r="B3" s="11">
        <v>1</v>
      </c>
      <c r="C3" s="13" t="s">
        <v>132</v>
      </c>
      <c r="D3" s="14">
        <v>90</v>
      </c>
      <c r="E3" s="12"/>
      <c r="F3" s="12"/>
      <c r="G3" s="12"/>
      <c r="I3" s="15"/>
      <c r="J3" s="15"/>
      <c r="K3" s="15"/>
      <c r="L3" s="15"/>
      <c r="M3" s="15"/>
      <c r="N3" s="15"/>
      <c r="O3" s="15"/>
      <c r="P3" s="15"/>
      <c r="Q3" s="16"/>
      <c r="R3" s="16"/>
      <c r="S3" s="16"/>
      <c r="T3" s="16"/>
      <c r="U3" s="16"/>
      <c r="V3" s="17"/>
      <c r="W3" s="17"/>
      <c r="X3" s="17"/>
      <c r="Y3" s="18">
        <f t="shared" ref="Y3:Y10" si="0">I3+J3+K3+L3+M3+N3+O3+P3</f>
        <v>0</v>
      </c>
      <c r="Z3" s="19">
        <f t="shared" ref="Z3:Z10" si="1">Q3+R3+S3+T3+U3</f>
        <v>0</v>
      </c>
      <c r="AA3" s="20">
        <f t="shared" ref="AA3:AA10" si="2">V3*$V$2+W3*$W$2+X3*$X$2</f>
        <v>0</v>
      </c>
      <c r="AB3" s="21">
        <f t="shared" ref="AB3:AB10" si="3">IF((AA3+Z3+Y3)&gt;100,"err ",AA3+Z3+Y3)</f>
        <v>0</v>
      </c>
    </row>
    <row r="4" spans="1:28" x14ac:dyDescent="0.25">
      <c r="A4" s="11" t="s">
        <v>133</v>
      </c>
      <c r="B4" s="11">
        <v>2</v>
      </c>
      <c r="C4" s="13" t="s">
        <v>134</v>
      </c>
      <c r="D4" s="14">
        <v>95</v>
      </c>
      <c r="E4" s="12"/>
      <c r="F4" s="12"/>
      <c r="G4" s="12"/>
      <c r="I4" s="15"/>
      <c r="J4" s="15"/>
      <c r="K4" s="15"/>
      <c r="L4" s="15"/>
      <c r="M4" s="15"/>
      <c r="N4" s="15"/>
      <c r="O4" s="15"/>
      <c r="P4" s="15"/>
      <c r="Q4" s="16"/>
      <c r="R4" s="16"/>
      <c r="S4" s="16"/>
      <c r="T4" s="16"/>
      <c r="U4" s="16"/>
      <c r="V4" s="17"/>
      <c r="W4" s="17"/>
      <c r="X4" s="17"/>
      <c r="Y4" s="18">
        <f t="shared" si="0"/>
        <v>0</v>
      </c>
      <c r="Z4" s="19">
        <f t="shared" si="1"/>
        <v>0</v>
      </c>
      <c r="AA4" s="20">
        <f t="shared" si="2"/>
        <v>0</v>
      </c>
      <c r="AB4" s="21">
        <f t="shared" si="3"/>
        <v>0</v>
      </c>
    </row>
    <row r="5" spans="1:28" x14ac:dyDescent="0.25">
      <c r="A5" s="11" t="s">
        <v>135</v>
      </c>
      <c r="B5" s="11">
        <v>3</v>
      </c>
      <c r="C5" s="13" t="s">
        <v>136</v>
      </c>
      <c r="D5" s="14">
        <v>95</v>
      </c>
      <c r="E5" s="12"/>
      <c r="F5" s="12"/>
      <c r="G5" s="12"/>
      <c r="I5" s="15"/>
      <c r="J5" s="15"/>
      <c r="K5" s="15"/>
      <c r="L5" s="15"/>
      <c r="M5" s="15"/>
      <c r="N5" s="15"/>
      <c r="O5" s="15"/>
      <c r="P5" s="15"/>
      <c r="Q5" s="16"/>
      <c r="R5" s="16"/>
      <c r="S5" s="16"/>
      <c r="T5" s="16"/>
      <c r="U5" s="16"/>
      <c r="V5" s="17"/>
      <c r="W5" s="17"/>
      <c r="X5" s="17"/>
      <c r="Y5" s="18">
        <f t="shared" si="0"/>
        <v>0</v>
      </c>
      <c r="Z5" s="19">
        <f t="shared" si="1"/>
        <v>0</v>
      </c>
      <c r="AA5" s="20">
        <f t="shared" si="2"/>
        <v>0</v>
      </c>
      <c r="AB5" s="21">
        <f t="shared" si="3"/>
        <v>0</v>
      </c>
    </row>
    <row r="6" spans="1:28" x14ac:dyDescent="0.25">
      <c r="A6" s="11" t="s">
        <v>137</v>
      </c>
      <c r="B6" s="11">
        <v>4</v>
      </c>
      <c r="C6" s="13" t="s">
        <v>138</v>
      </c>
      <c r="D6" s="14">
        <v>60</v>
      </c>
      <c r="E6" s="12"/>
      <c r="F6" s="12"/>
      <c r="G6" s="12"/>
      <c r="I6" s="15"/>
      <c r="J6" s="15"/>
      <c r="K6" s="15"/>
      <c r="L6" s="15"/>
      <c r="M6" s="15"/>
      <c r="N6" s="15"/>
      <c r="O6" s="15"/>
      <c r="P6" s="15"/>
      <c r="Q6" s="16"/>
      <c r="R6" s="16"/>
      <c r="S6" s="16"/>
      <c r="T6" s="16"/>
      <c r="U6" s="16"/>
      <c r="V6" s="17"/>
      <c r="W6" s="17"/>
      <c r="X6" s="17"/>
      <c r="Y6" s="18">
        <f t="shared" si="0"/>
        <v>0</v>
      </c>
      <c r="Z6" s="19">
        <f t="shared" si="1"/>
        <v>0</v>
      </c>
      <c r="AA6" s="20">
        <f t="shared" si="2"/>
        <v>0</v>
      </c>
      <c r="AB6" s="21">
        <f t="shared" si="3"/>
        <v>0</v>
      </c>
    </row>
    <row r="7" spans="1:28" x14ac:dyDescent="0.25">
      <c r="A7" s="11" t="s">
        <v>139</v>
      </c>
      <c r="B7" s="11">
        <v>5</v>
      </c>
      <c r="C7" s="13" t="s">
        <v>140</v>
      </c>
      <c r="D7" s="14">
        <v>90</v>
      </c>
      <c r="E7" s="12"/>
      <c r="F7" s="12"/>
      <c r="G7" s="12"/>
      <c r="I7" s="15"/>
      <c r="J7" s="15"/>
      <c r="K7" s="15"/>
      <c r="L7" s="15"/>
      <c r="M7" s="15"/>
      <c r="N7" s="15"/>
      <c r="O7" s="15"/>
      <c r="P7" s="15"/>
      <c r="Q7" s="16"/>
      <c r="R7" s="16"/>
      <c r="S7" s="16"/>
      <c r="T7" s="16"/>
      <c r="U7" s="16"/>
      <c r="V7" s="17"/>
      <c r="W7" s="17"/>
      <c r="X7" s="17"/>
      <c r="Y7" s="18">
        <f t="shared" si="0"/>
        <v>0</v>
      </c>
      <c r="Z7" s="19">
        <f t="shared" si="1"/>
        <v>0</v>
      </c>
      <c r="AA7" s="20">
        <f t="shared" si="2"/>
        <v>0</v>
      </c>
      <c r="AB7" s="21">
        <f t="shared" si="3"/>
        <v>0</v>
      </c>
    </row>
    <row r="8" spans="1:28" x14ac:dyDescent="0.25">
      <c r="A8" s="11" t="s">
        <v>141</v>
      </c>
      <c r="B8" s="11">
        <v>6</v>
      </c>
      <c r="C8" s="13" t="s">
        <v>142</v>
      </c>
      <c r="D8" s="14">
        <v>90</v>
      </c>
      <c r="E8" s="12"/>
      <c r="F8" s="12"/>
      <c r="G8" s="12"/>
      <c r="I8" s="15"/>
      <c r="J8" s="15"/>
      <c r="K8" s="15"/>
      <c r="L8" s="15"/>
      <c r="M8" s="15"/>
      <c r="N8" s="15"/>
      <c r="O8" s="15"/>
      <c r="P8" s="15"/>
      <c r="Q8" s="16"/>
      <c r="R8" s="16"/>
      <c r="S8" s="16"/>
      <c r="T8" s="16"/>
      <c r="U8" s="16"/>
      <c r="V8" s="17"/>
      <c r="W8" s="17"/>
      <c r="X8" s="17"/>
      <c r="Y8" s="18">
        <f t="shared" si="0"/>
        <v>0</v>
      </c>
      <c r="Z8" s="19">
        <f t="shared" si="1"/>
        <v>0</v>
      </c>
      <c r="AA8" s="20">
        <f t="shared" si="2"/>
        <v>0</v>
      </c>
      <c r="AB8" s="21">
        <f t="shared" si="3"/>
        <v>0</v>
      </c>
    </row>
    <row r="9" spans="1:28" x14ac:dyDescent="0.25">
      <c r="A9" s="11" t="s">
        <v>143</v>
      </c>
      <c r="B9" s="11">
        <v>7</v>
      </c>
      <c r="C9" s="13" t="s">
        <v>144</v>
      </c>
      <c r="D9" s="14">
        <v>95</v>
      </c>
      <c r="E9" s="12"/>
      <c r="F9" s="12"/>
      <c r="G9" s="12"/>
      <c r="I9" s="15"/>
      <c r="J9" s="15"/>
      <c r="K9" s="15"/>
      <c r="L9" s="15"/>
      <c r="M9" s="15"/>
      <c r="N9" s="15"/>
      <c r="O9" s="15"/>
      <c r="P9" s="15"/>
      <c r="Q9" s="16"/>
      <c r="R9" s="16"/>
      <c r="S9" s="16"/>
      <c r="T9" s="16"/>
      <c r="U9" s="16"/>
      <c r="V9" s="17"/>
      <c r="W9" s="17"/>
      <c r="X9" s="17"/>
      <c r="Y9" s="18">
        <f t="shared" si="0"/>
        <v>0</v>
      </c>
      <c r="Z9" s="19">
        <f t="shared" si="1"/>
        <v>0</v>
      </c>
      <c r="AA9" s="20">
        <f t="shared" si="2"/>
        <v>0</v>
      </c>
      <c r="AB9" s="21">
        <f t="shared" si="3"/>
        <v>0</v>
      </c>
    </row>
    <row r="10" spans="1:28" x14ac:dyDescent="0.25">
      <c r="A10" s="11" t="s">
        <v>145</v>
      </c>
      <c r="B10" s="11">
        <v>8</v>
      </c>
      <c r="C10" s="13" t="s">
        <v>146</v>
      </c>
      <c r="D10" s="14">
        <v>95</v>
      </c>
      <c r="E10" s="12"/>
      <c r="F10" s="12"/>
      <c r="G10" s="12"/>
      <c r="I10" s="15"/>
      <c r="J10" s="15"/>
      <c r="K10" s="15"/>
      <c r="L10" s="15"/>
      <c r="M10" s="15"/>
      <c r="N10" s="15"/>
      <c r="O10" s="15"/>
      <c r="P10" s="15"/>
      <c r="Q10" s="16"/>
      <c r="R10" s="16"/>
      <c r="S10" s="16"/>
      <c r="T10" s="16"/>
      <c r="U10" s="16"/>
      <c r="V10" s="17"/>
      <c r="W10" s="17"/>
      <c r="X10" s="17"/>
      <c r="Y10" s="18">
        <f t="shared" si="0"/>
        <v>0</v>
      </c>
      <c r="Z10" s="19">
        <f t="shared" si="1"/>
        <v>0</v>
      </c>
      <c r="AA10" s="20">
        <f t="shared" si="2"/>
        <v>0</v>
      </c>
      <c r="AB10" s="21">
        <f t="shared" si="3"/>
        <v>0</v>
      </c>
    </row>
  </sheetData>
  <sheetProtection password="E1ED" sheet="1" objects="1" scenarios="1"/>
  <dataValidations count="9">
    <dataValidation type="whole" allowBlank="1" showInputMessage="1" showErrorMessage="1" errorTitle="Valor fuera de rango" error="Ingrese un valor correcto" sqref="I3:U3">
      <formula1>0</formula1>
      <formula2>I2</formula2>
    </dataValidation>
    <dataValidation type="whole" allowBlank="1" showInputMessage="1" showErrorMessage="1" errorTitle="Valor fuera de rango" error="Ingrese un valor correcto" sqref="V3:X10 D3:D10">
      <formula1>0</formula1>
      <formula2>100</formula2>
    </dataValidation>
    <dataValidation type="whole" allowBlank="1" showInputMessage="1" showErrorMessage="1" errorTitle="Valor fuera de rango" error="Ingrese un valor correcto" sqref="I4:U4">
      <formula1>0</formula1>
      <formula2>I2</formula2>
    </dataValidation>
    <dataValidation type="whole" allowBlank="1" showInputMessage="1" showErrorMessage="1" errorTitle="Valor fuera de rango" error="Ingrese un valor correcto" sqref="I5:U5">
      <formula1>0</formula1>
      <formula2>I2</formula2>
    </dataValidation>
    <dataValidation type="whole" allowBlank="1" showInputMessage="1" showErrorMessage="1" errorTitle="Valor fuera de rango" error="Ingrese un valor correcto" sqref="I6:U6">
      <formula1>0</formula1>
      <formula2>I2</formula2>
    </dataValidation>
    <dataValidation type="whole" allowBlank="1" showInputMessage="1" showErrorMessage="1" errorTitle="Valor fuera de rango" error="Ingrese un valor correcto" sqref="I7:U7">
      <formula1>0</formula1>
      <formula2>I2</formula2>
    </dataValidation>
    <dataValidation type="whole" allowBlank="1" showInputMessage="1" showErrorMessage="1" errorTitle="Valor fuera de rango" error="Ingrese un valor correcto" sqref="I8:U8">
      <formula1>0</formula1>
      <formula2>I2</formula2>
    </dataValidation>
    <dataValidation type="whole" allowBlank="1" showInputMessage="1" showErrorMessage="1" errorTitle="Valor fuera de rango" error="Ingrese un valor correcto" sqref="I9:U9">
      <formula1>0</formula1>
      <formula2>I2</formula2>
    </dataValidation>
    <dataValidation type="whole" allowBlank="1" showInputMessage="1" showErrorMessage="1" errorTitle="Valor fuera de rango" error="Ingrese un valor correcto" sqref="I10:U10">
      <formula1>0</formula1>
      <formula2>I2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"/>
  <sheetViews>
    <sheetView workbookViewId="0">
      <selection activeCell="L17" sqref="L17"/>
    </sheetView>
  </sheetViews>
  <sheetFormatPr baseColWidth="10" defaultColWidth="11.42578125" defaultRowHeight="15" x14ac:dyDescent="0.25"/>
  <cols>
    <col min="1" max="2" width="7" bestFit="1" customWidth="1"/>
    <col min="3" max="3" width="34.28515625" bestFit="1" customWidth="1"/>
    <col min="4" max="7" width="4.140625" bestFit="1" customWidth="1"/>
    <col min="8" max="8" width="6.7109375" customWidth="1"/>
    <col min="9" max="14" width="4.28515625" bestFit="1" customWidth="1"/>
    <col min="15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159</v>
      </c>
      <c r="C1" s="1" t="s">
        <v>160</v>
      </c>
      <c r="D1" s="4" t="s">
        <v>231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230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162</v>
      </c>
      <c r="B3" s="11">
        <v>1</v>
      </c>
      <c r="C3" s="13" t="s">
        <v>163</v>
      </c>
      <c r="D3" s="14">
        <v>95</v>
      </c>
      <c r="E3" s="12"/>
      <c r="F3" s="12"/>
      <c r="G3" s="12"/>
      <c r="I3" s="15"/>
      <c r="J3" s="15"/>
      <c r="K3" s="15"/>
      <c r="L3" s="15"/>
      <c r="M3" s="15"/>
      <c r="N3" s="15"/>
      <c r="O3" s="15"/>
      <c r="P3" s="15"/>
      <c r="Q3" s="16"/>
      <c r="R3" s="16"/>
      <c r="S3" s="16"/>
      <c r="T3" s="16"/>
      <c r="U3" s="16"/>
      <c r="V3" s="17"/>
      <c r="W3" s="17"/>
      <c r="X3" s="17"/>
      <c r="Y3" s="18">
        <f t="shared" ref="Y3:Y24" si="0">I3+J3+K3+L3+M3+N3+O3+P3</f>
        <v>0</v>
      </c>
      <c r="Z3" s="19">
        <f t="shared" ref="Z3:Z24" si="1">Q3+R3+S3+T3+U3</f>
        <v>0</v>
      </c>
      <c r="AA3" s="20">
        <f t="shared" ref="AA3:AA24" si="2">V3*$V$2+W3*$W$2+X3*$X$2</f>
        <v>0</v>
      </c>
      <c r="AB3" s="21">
        <f t="shared" ref="AB3:AB24" si="3">IF((AA3+Z3+Y3)&gt;100,"err ",AA3+Z3+Y3)</f>
        <v>0</v>
      </c>
    </row>
    <row r="4" spans="1:28" x14ac:dyDescent="0.25">
      <c r="A4" s="11" t="s">
        <v>164</v>
      </c>
      <c r="B4" s="11">
        <v>2</v>
      </c>
      <c r="C4" s="13" t="s">
        <v>165</v>
      </c>
      <c r="D4" s="14">
        <v>60</v>
      </c>
      <c r="E4" s="12"/>
      <c r="F4" s="12"/>
      <c r="G4" s="12"/>
      <c r="I4" s="15"/>
      <c r="J4" s="15"/>
      <c r="K4" s="15"/>
      <c r="L4" s="15"/>
      <c r="M4" s="15"/>
      <c r="N4" s="15"/>
      <c r="O4" s="15"/>
      <c r="P4" s="15"/>
      <c r="Q4" s="16"/>
      <c r="R4" s="16"/>
      <c r="S4" s="16"/>
      <c r="T4" s="16"/>
      <c r="U4" s="16"/>
      <c r="V4" s="17"/>
      <c r="W4" s="17"/>
      <c r="X4" s="17"/>
      <c r="Y4" s="18">
        <f t="shared" si="0"/>
        <v>0</v>
      </c>
      <c r="Z4" s="19">
        <f t="shared" si="1"/>
        <v>0</v>
      </c>
      <c r="AA4" s="20">
        <f t="shared" si="2"/>
        <v>0</v>
      </c>
      <c r="AB4" s="21">
        <f t="shared" si="3"/>
        <v>0</v>
      </c>
    </row>
    <row r="5" spans="1:28" x14ac:dyDescent="0.25">
      <c r="A5" s="11" t="s">
        <v>166</v>
      </c>
      <c r="B5" s="11">
        <v>3</v>
      </c>
      <c r="C5" s="13" t="s">
        <v>167</v>
      </c>
      <c r="D5" s="14">
        <v>95</v>
      </c>
      <c r="E5" s="12"/>
      <c r="F5" s="12"/>
      <c r="G5" s="12"/>
      <c r="I5" s="15"/>
      <c r="J5" s="15"/>
      <c r="K5" s="15"/>
      <c r="L5" s="15"/>
      <c r="M5" s="15"/>
      <c r="N5" s="15"/>
      <c r="O5" s="15"/>
      <c r="P5" s="15"/>
      <c r="Q5" s="16"/>
      <c r="R5" s="16"/>
      <c r="S5" s="16"/>
      <c r="T5" s="16"/>
      <c r="U5" s="16"/>
      <c r="V5" s="17"/>
      <c r="W5" s="17"/>
      <c r="X5" s="17"/>
      <c r="Y5" s="18">
        <f t="shared" si="0"/>
        <v>0</v>
      </c>
      <c r="Z5" s="19">
        <f t="shared" si="1"/>
        <v>0</v>
      </c>
      <c r="AA5" s="20">
        <f t="shared" si="2"/>
        <v>0</v>
      </c>
      <c r="AB5" s="21">
        <f t="shared" si="3"/>
        <v>0</v>
      </c>
    </row>
    <row r="6" spans="1:28" x14ac:dyDescent="0.25">
      <c r="A6" s="11" t="s">
        <v>168</v>
      </c>
      <c r="B6" s="11">
        <v>4</v>
      </c>
      <c r="C6" s="13" t="s">
        <v>169</v>
      </c>
      <c r="D6" s="14">
        <v>60</v>
      </c>
      <c r="E6" s="12"/>
      <c r="F6" s="12"/>
      <c r="G6" s="12"/>
      <c r="I6" s="15"/>
      <c r="J6" s="15"/>
      <c r="K6" s="15"/>
      <c r="L6" s="15"/>
      <c r="M6" s="15"/>
      <c r="N6" s="15"/>
      <c r="O6" s="15"/>
      <c r="P6" s="15"/>
      <c r="Q6" s="16"/>
      <c r="R6" s="16"/>
      <c r="S6" s="16"/>
      <c r="T6" s="16"/>
      <c r="U6" s="16"/>
      <c r="V6" s="17"/>
      <c r="W6" s="17"/>
      <c r="X6" s="17"/>
      <c r="Y6" s="18">
        <f t="shared" si="0"/>
        <v>0</v>
      </c>
      <c r="Z6" s="19">
        <f t="shared" si="1"/>
        <v>0</v>
      </c>
      <c r="AA6" s="20">
        <f t="shared" si="2"/>
        <v>0</v>
      </c>
      <c r="AB6" s="21">
        <f t="shared" si="3"/>
        <v>0</v>
      </c>
    </row>
    <row r="7" spans="1:28" x14ac:dyDescent="0.25">
      <c r="A7" s="11" t="s">
        <v>170</v>
      </c>
      <c r="B7" s="11">
        <v>5</v>
      </c>
      <c r="C7" s="13" t="s">
        <v>171</v>
      </c>
      <c r="D7" s="14">
        <v>95</v>
      </c>
      <c r="E7" s="12"/>
      <c r="F7" s="12"/>
      <c r="G7" s="12"/>
      <c r="I7" s="15"/>
      <c r="J7" s="15"/>
      <c r="K7" s="15"/>
      <c r="L7" s="15"/>
      <c r="M7" s="15"/>
      <c r="N7" s="15"/>
      <c r="O7" s="15"/>
      <c r="P7" s="15"/>
      <c r="Q7" s="16"/>
      <c r="R7" s="16"/>
      <c r="S7" s="16"/>
      <c r="T7" s="16"/>
      <c r="U7" s="16"/>
      <c r="V7" s="17"/>
      <c r="W7" s="17"/>
      <c r="X7" s="17"/>
      <c r="Y7" s="18">
        <f t="shared" si="0"/>
        <v>0</v>
      </c>
      <c r="Z7" s="19">
        <f t="shared" si="1"/>
        <v>0</v>
      </c>
      <c r="AA7" s="20">
        <f t="shared" si="2"/>
        <v>0</v>
      </c>
      <c r="AB7" s="21">
        <f t="shared" si="3"/>
        <v>0</v>
      </c>
    </row>
    <row r="8" spans="1:28" x14ac:dyDescent="0.25">
      <c r="A8" s="11" t="s">
        <v>172</v>
      </c>
      <c r="B8" s="11">
        <v>6</v>
      </c>
      <c r="C8" s="13" t="s">
        <v>173</v>
      </c>
      <c r="D8" s="14">
        <v>95</v>
      </c>
      <c r="E8" s="12"/>
      <c r="F8" s="12"/>
      <c r="G8" s="12"/>
      <c r="I8" s="15"/>
      <c r="J8" s="15"/>
      <c r="K8" s="15"/>
      <c r="L8" s="15"/>
      <c r="M8" s="15"/>
      <c r="N8" s="15"/>
      <c r="O8" s="15"/>
      <c r="P8" s="15"/>
      <c r="Q8" s="16"/>
      <c r="R8" s="16"/>
      <c r="S8" s="16"/>
      <c r="T8" s="16"/>
      <c r="U8" s="16"/>
      <c r="V8" s="17"/>
      <c r="W8" s="17"/>
      <c r="X8" s="17"/>
      <c r="Y8" s="18">
        <f t="shared" si="0"/>
        <v>0</v>
      </c>
      <c r="Z8" s="19">
        <f t="shared" si="1"/>
        <v>0</v>
      </c>
      <c r="AA8" s="20">
        <f t="shared" si="2"/>
        <v>0</v>
      </c>
      <c r="AB8" s="21">
        <f t="shared" si="3"/>
        <v>0</v>
      </c>
    </row>
    <row r="9" spans="1:28" x14ac:dyDescent="0.25">
      <c r="A9" s="11" t="s">
        <v>174</v>
      </c>
      <c r="B9" s="11">
        <v>7</v>
      </c>
      <c r="C9" s="13" t="s">
        <v>175</v>
      </c>
      <c r="D9" s="14">
        <v>60</v>
      </c>
      <c r="E9" s="12"/>
      <c r="F9" s="12"/>
      <c r="G9" s="12"/>
      <c r="I9" s="15"/>
      <c r="J9" s="15"/>
      <c r="K9" s="15"/>
      <c r="L9" s="15"/>
      <c r="M9" s="15"/>
      <c r="N9" s="15"/>
      <c r="O9" s="15"/>
      <c r="P9" s="15"/>
      <c r="Q9" s="16"/>
      <c r="R9" s="16"/>
      <c r="S9" s="16"/>
      <c r="T9" s="16"/>
      <c r="U9" s="16"/>
      <c r="V9" s="17"/>
      <c r="W9" s="17"/>
      <c r="X9" s="17"/>
      <c r="Y9" s="18">
        <f t="shared" si="0"/>
        <v>0</v>
      </c>
      <c r="Z9" s="19">
        <f t="shared" si="1"/>
        <v>0</v>
      </c>
      <c r="AA9" s="20">
        <f t="shared" si="2"/>
        <v>0</v>
      </c>
      <c r="AB9" s="21">
        <f t="shared" si="3"/>
        <v>0</v>
      </c>
    </row>
    <row r="10" spans="1:28" x14ac:dyDescent="0.25">
      <c r="A10" s="11" t="s">
        <v>176</v>
      </c>
      <c r="B10" s="11">
        <v>8</v>
      </c>
      <c r="C10" s="13" t="s">
        <v>177</v>
      </c>
      <c r="D10" s="14">
        <v>95</v>
      </c>
      <c r="E10" s="12"/>
      <c r="F10" s="12"/>
      <c r="G10" s="12"/>
      <c r="I10" s="15"/>
      <c r="J10" s="15"/>
      <c r="K10" s="15"/>
      <c r="L10" s="15"/>
      <c r="M10" s="15"/>
      <c r="N10" s="15"/>
      <c r="O10" s="15"/>
      <c r="P10" s="15"/>
      <c r="Q10" s="16"/>
      <c r="R10" s="16"/>
      <c r="S10" s="16"/>
      <c r="T10" s="16"/>
      <c r="U10" s="16"/>
      <c r="V10" s="17"/>
      <c r="W10" s="17"/>
      <c r="X10" s="17"/>
      <c r="Y10" s="18">
        <f t="shared" si="0"/>
        <v>0</v>
      </c>
      <c r="Z10" s="19">
        <f t="shared" si="1"/>
        <v>0</v>
      </c>
      <c r="AA10" s="20">
        <f t="shared" si="2"/>
        <v>0</v>
      </c>
      <c r="AB10" s="21">
        <f t="shared" si="3"/>
        <v>0</v>
      </c>
    </row>
    <row r="11" spans="1:28" x14ac:dyDescent="0.25">
      <c r="A11" s="11" t="s">
        <v>178</v>
      </c>
      <c r="B11" s="11">
        <v>9</v>
      </c>
      <c r="C11" s="13" t="s">
        <v>179</v>
      </c>
      <c r="D11" s="14">
        <v>95</v>
      </c>
      <c r="E11" s="12"/>
      <c r="F11" s="12"/>
      <c r="G11" s="12"/>
      <c r="I11" s="15"/>
      <c r="J11" s="15"/>
      <c r="K11" s="15"/>
      <c r="L11" s="15"/>
      <c r="M11" s="15"/>
      <c r="N11" s="15"/>
      <c r="O11" s="15"/>
      <c r="P11" s="15"/>
      <c r="Q11" s="16"/>
      <c r="R11" s="16"/>
      <c r="S11" s="16"/>
      <c r="T11" s="16"/>
      <c r="U11" s="16"/>
      <c r="V11" s="17"/>
      <c r="W11" s="17"/>
      <c r="X11" s="17"/>
      <c r="Y11" s="18">
        <f t="shared" si="0"/>
        <v>0</v>
      </c>
      <c r="Z11" s="19">
        <f t="shared" si="1"/>
        <v>0</v>
      </c>
      <c r="AA11" s="20">
        <f t="shared" si="2"/>
        <v>0</v>
      </c>
      <c r="AB11" s="21">
        <f t="shared" si="3"/>
        <v>0</v>
      </c>
    </row>
    <row r="12" spans="1:28" x14ac:dyDescent="0.25">
      <c r="A12" s="11" t="s">
        <v>180</v>
      </c>
      <c r="B12" s="11">
        <v>10</v>
      </c>
      <c r="C12" s="13" t="s">
        <v>181</v>
      </c>
      <c r="D12" s="14">
        <v>95</v>
      </c>
      <c r="E12" s="12"/>
      <c r="F12" s="12"/>
      <c r="G12" s="12"/>
      <c r="I12" s="15"/>
      <c r="J12" s="15"/>
      <c r="K12" s="15"/>
      <c r="L12" s="15"/>
      <c r="M12" s="15"/>
      <c r="N12" s="15"/>
      <c r="O12" s="15"/>
      <c r="P12" s="15"/>
      <c r="Q12" s="16"/>
      <c r="R12" s="16"/>
      <c r="S12" s="16"/>
      <c r="T12" s="16"/>
      <c r="U12" s="16"/>
      <c r="V12" s="17"/>
      <c r="W12" s="17"/>
      <c r="X12" s="17"/>
      <c r="Y12" s="18">
        <f t="shared" si="0"/>
        <v>0</v>
      </c>
      <c r="Z12" s="19">
        <f t="shared" si="1"/>
        <v>0</v>
      </c>
      <c r="AA12" s="20">
        <f t="shared" si="2"/>
        <v>0</v>
      </c>
      <c r="AB12" s="21">
        <f t="shared" si="3"/>
        <v>0</v>
      </c>
    </row>
    <row r="13" spans="1:28" x14ac:dyDescent="0.25">
      <c r="A13" s="11" t="s">
        <v>182</v>
      </c>
      <c r="B13" s="11">
        <v>11</v>
      </c>
      <c r="C13" s="13" t="s">
        <v>183</v>
      </c>
      <c r="D13" s="14">
        <v>60</v>
      </c>
      <c r="E13" s="12"/>
      <c r="F13" s="12"/>
      <c r="G13" s="12"/>
      <c r="I13" s="15"/>
      <c r="J13" s="15"/>
      <c r="K13" s="15"/>
      <c r="L13" s="15"/>
      <c r="M13" s="15"/>
      <c r="N13" s="15"/>
      <c r="O13" s="15"/>
      <c r="P13" s="15"/>
      <c r="Q13" s="16"/>
      <c r="R13" s="16"/>
      <c r="S13" s="16"/>
      <c r="T13" s="16"/>
      <c r="U13" s="16"/>
      <c r="V13" s="17"/>
      <c r="W13" s="17"/>
      <c r="X13" s="17"/>
      <c r="Y13" s="18">
        <f t="shared" si="0"/>
        <v>0</v>
      </c>
      <c r="Z13" s="19">
        <f t="shared" si="1"/>
        <v>0</v>
      </c>
      <c r="AA13" s="20">
        <f t="shared" si="2"/>
        <v>0</v>
      </c>
      <c r="AB13" s="21">
        <f t="shared" si="3"/>
        <v>0</v>
      </c>
    </row>
    <row r="14" spans="1:28" x14ac:dyDescent="0.25">
      <c r="A14" s="11" t="s">
        <v>184</v>
      </c>
      <c r="B14" s="11">
        <v>12</v>
      </c>
      <c r="C14" s="13" t="s">
        <v>185</v>
      </c>
      <c r="D14" s="14">
        <v>60</v>
      </c>
      <c r="E14" s="12"/>
      <c r="F14" s="12"/>
      <c r="G14" s="12"/>
      <c r="I14" s="15"/>
      <c r="J14" s="15"/>
      <c r="K14" s="15"/>
      <c r="L14" s="15"/>
      <c r="M14" s="15"/>
      <c r="N14" s="15"/>
      <c r="O14" s="15"/>
      <c r="P14" s="15"/>
      <c r="Q14" s="16"/>
      <c r="R14" s="16"/>
      <c r="S14" s="16"/>
      <c r="T14" s="16"/>
      <c r="U14" s="16"/>
      <c r="V14" s="17"/>
      <c r="W14" s="17"/>
      <c r="X14" s="17"/>
      <c r="Y14" s="18">
        <f t="shared" si="0"/>
        <v>0</v>
      </c>
      <c r="Z14" s="19">
        <f t="shared" si="1"/>
        <v>0</v>
      </c>
      <c r="AA14" s="20">
        <f t="shared" si="2"/>
        <v>0</v>
      </c>
      <c r="AB14" s="21">
        <f t="shared" si="3"/>
        <v>0</v>
      </c>
    </row>
    <row r="15" spans="1:28" x14ac:dyDescent="0.25">
      <c r="A15" s="11" t="s">
        <v>186</v>
      </c>
      <c r="B15" s="11">
        <v>13</v>
      </c>
      <c r="C15" s="13" t="s">
        <v>187</v>
      </c>
      <c r="D15" s="14">
        <v>60</v>
      </c>
      <c r="E15" s="12"/>
      <c r="F15" s="12"/>
      <c r="G15" s="12"/>
      <c r="I15" s="15"/>
      <c r="J15" s="15"/>
      <c r="K15" s="15"/>
      <c r="L15" s="15"/>
      <c r="M15" s="15"/>
      <c r="N15" s="15"/>
      <c r="O15" s="15"/>
      <c r="P15" s="15"/>
      <c r="Q15" s="16"/>
      <c r="R15" s="16"/>
      <c r="S15" s="16"/>
      <c r="T15" s="16"/>
      <c r="U15" s="16"/>
      <c r="V15" s="17"/>
      <c r="W15" s="17"/>
      <c r="X15" s="17"/>
      <c r="Y15" s="18">
        <f t="shared" si="0"/>
        <v>0</v>
      </c>
      <c r="Z15" s="19">
        <f t="shared" si="1"/>
        <v>0</v>
      </c>
      <c r="AA15" s="20">
        <f t="shared" si="2"/>
        <v>0</v>
      </c>
      <c r="AB15" s="21">
        <f t="shared" si="3"/>
        <v>0</v>
      </c>
    </row>
    <row r="16" spans="1:28" x14ac:dyDescent="0.25">
      <c r="A16" s="11" t="s">
        <v>188</v>
      </c>
      <c r="B16" s="11">
        <v>14</v>
      </c>
      <c r="C16" s="13" t="s">
        <v>189</v>
      </c>
      <c r="D16" s="14">
        <v>95</v>
      </c>
      <c r="E16" s="12"/>
      <c r="F16" s="12"/>
      <c r="G16" s="12"/>
      <c r="I16" s="15"/>
      <c r="J16" s="15"/>
      <c r="K16" s="15"/>
      <c r="L16" s="15"/>
      <c r="M16" s="15"/>
      <c r="N16" s="15"/>
      <c r="O16" s="15"/>
      <c r="P16" s="15"/>
      <c r="Q16" s="16"/>
      <c r="R16" s="16"/>
      <c r="S16" s="16"/>
      <c r="T16" s="16"/>
      <c r="U16" s="16"/>
      <c r="V16" s="17"/>
      <c r="W16" s="17"/>
      <c r="X16" s="17"/>
      <c r="Y16" s="18">
        <f t="shared" si="0"/>
        <v>0</v>
      </c>
      <c r="Z16" s="19">
        <f t="shared" si="1"/>
        <v>0</v>
      </c>
      <c r="AA16" s="20">
        <f t="shared" si="2"/>
        <v>0</v>
      </c>
      <c r="AB16" s="21">
        <f t="shared" si="3"/>
        <v>0</v>
      </c>
    </row>
    <row r="17" spans="1:28" x14ac:dyDescent="0.25">
      <c r="A17" s="11" t="s">
        <v>190</v>
      </c>
      <c r="B17" s="11">
        <v>15</v>
      </c>
      <c r="C17" s="13" t="s">
        <v>191</v>
      </c>
      <c r="D17" s="14">
        <v>95</v>
      </c>
      <c r="E17" s="12"/>
      <c r="F17" s="12"/>
      <c r="G17" s="12"/>
      <c r="I17" s="15"/>
      <c r="J17" s="15"/>
      <c r="K17" s="15"/>
      <c r="L17" s="15"/>
      <c r="M17" s="15"/>
      <c r="N17" s="15"/>
      <c r="O17" s="15"/>
      <c r="P17" s="15"/>
      <c r="Q17" s="16"/>
      <c r="R17" s="16"/>
      <c r="S17" s="16"/>
      <c r="T17" s="16"/>
      <c r="U17" s="16"/>
      <c r="V17" s="17"/>
      <c r="W17" s="17"/>
      <c r="X17" s="17"/>
      <c r="Y17" s="18">
        <f t="shared" si="0"/>
        <v>0</v>
      </c>
      <c r="Z17" s="19">
        <f t="shared" si="1"/>
        <v>0</v>
      </c>
      <c r="AA17" s="20">
        <f t="shared" si="2"/>
        <v>0</v>
      </c>
      <c r="AB17" s="21">
        <f t="shared" si="3"/>
        <v>0</v>
      </c>
    </row>
    <row r="18" spans="1:28" x14ac:dyDescent="0.25">
      <c r="A18" s="11" t="s">
        <v>192</v>
      </c>
      <c r="B18" s="11">
        <v>16</v>
      </c>
      <c r="C18" s="13" t="s">
        <v>193</v>
      </c>
      <c r="D18" s="14">
        <v>95</v>
      </c>
      <c r="E18" s="12"/>
      <c r="F18" s="12"/>
      <c r="G18" s="12"/>
      <c r="I18" s="15"/>
      <c r="J18" s="15"/>
      <c r="K18" s="15"/>
      <c r="L18" s="15"/>
      <c r="M18" s="15"/>
      <c r="N18" s="15"/>
      <c r="O18" s="15"/>
      <c r="P18" s="15"/>
      <c r="Q18" s="16"/>
      <c r="R18" s="16"/>
      <c r="S18" s="16"/>
      <c r="T18" s="16"/>
      <c r="U18" s="16"/>
      <c r="V18" s="17"/>
      <c r="W18" s="17"/>
      <c r="X18" s="17"/>
      <c r="Y18" s="18">
        <f t="shared" si="0"/>
        <v>0</v>
      </c>
      <c r="Z18" s="19">
        <f t="shared" si="1"/>
        <v>0</v>
      </c>
      <c r="AA18" s="20">
        <f t="shared" si="2"/>
        <v>0</v>
      </c>
      <c r="AB18" s="21">
        <f t="shared" si="3"/>
        <v>0</v>
      </c>
    </row>
    <row r="19" spans="1:28" x14ac:dyDescent="0.25">
      <c r="A19" s="11" t="s">
        <v>194</v>
      </c>
      <c r="B19" s="11">
        <v>17</v>
      </c>
      <c r="C19" s="13" t="s">
        <v>195</v>
      </c>
      <c r="D19" s="14">
        <v>95</v>
      </c>
      <c r="E19" s="12"/>
      <c r="F19" s="12"/>
      <c r="G19" s="12"/>
      <c r="I19" s="15"/>
      <c r="J19" s="15"/>
      <c r="K19" s="15"/>
      <c r="L19" s="15"/>
      <c r="M19" s="15"/>
      <c r="N19" s="15"/>
      <c r="O19" s="15"/>
      <c r="P19" s="15"/>
      <c r="Q19" s="16"/>
      <c r="R19" s="16"/>
      <c r="S19" s="16"/>
      <c r="T19" s="16"/>
      <c r="U19" s="16"/>
      <c r="V19" s="17"/>
      <c r="W19" s="17"/>
      <c r="X19" s="17"/>
      <c r="Y19" s="18">
        <f t="shared" si="0"/>
        <v>0</v>
      </c>
      <c r="Z19" s="19">
        <f t="shared" si="1"/>
        <v>0</v>
      </c>
      <c r="AA19" s="20">
        <f t="shared" si="2"/>
        <v>0</v>
      </c>
      <c r="AB19" s="21">
        <f t="shared" si="3"/>
        <v>0</v>
      </c>
    </row>
    <row r="20" spans="1:28" x14ac:dyDescent="0.25">
      <c r="A20" s="11" t="s">
        <v>196</v>
      </c>
      <c r="B20" s="11">
        <v>18</v>
      </c>
      <c r="C20" s="13" t="s">
        <v>197</v>
      </c>
      <c r="D20" s="14">
        <v>95</v>
      </c>
      <c r="E20" s="12"/>
      <c r="F20" s="12"/>
      <c r="G20" s="12"/>
      <c r="I20" s="15"/>
      <c r="J20" s="15"/>
      <c r="K20" s="15"/>
      <c r="L20" s="15"/>
      <c r="M20" s="15"/>
      <c r="N20" s="15"/>
      <c r="O20" s="15"/>
      <c r="P20" s="15"/>
      <c r="Q20" s="16"/>
      <c r="R20" s="16"/>
      <c r="S20" s="16"/>
      <c r="T20" s="16"/>
      <c r="U20" s="16"/>
      <c r="V20" s="17"/>
      <c r="W20" s="17"/>
      <c r="X20" s="17"/>
      <c r="Y20" s="18">
        <f t="shared" si="0"/>
        <v>0</v>
      </c>
      <c r="Z20" s="19">
        <f t="shared" si="1"/>
        <v>0</v>
      </c>
      <c r="AA20" s="20">
        <f t="shared" si="2"/>
        <v>0</v>
      </c>
      <c r="AB20" s="21">
        <f t="shared" si="3"/>
        <v>0</v>
      </c>
    </row>
    <row r="21" spans="1:28" x14ac:dyDescent="0.25">
      <c r="A21" s="11" t="s">
        <v>198</v>
      </c>
      <c r="B21" s="11">
        <v>19</v>
      </c>
      <c r="C21" s="13" t="s">
        <v>199</v>
      </c>
      <c r="D21" s="14">
        <v>95</v>
      </c>
      <c r="E21" s="12"/>
      <c r="F21" s="12"/>
      <c r="G21" s="12"/>
      <c r="I21" s="15"/>
      <c r="J21" s="15"/>
      <c r="K21" s="15"/>
      <c r="L21" s="15"/>
      <c r="M21" s="15"/>
      <c r="N21" s="15"/>
      <c r="O21" s="15"/>
      <c r="P21" s="15"/>
      <c r="Q21" s="16"/>
      <c r="R21" s="16"/>
      <c r="S21" s="16"/>
      <c r="T21" s="16"/>
      <c r="U21" s="16"/>
      <c r="V21" s="17"/>
      <c r="W21" s="17"/>
      <c r="X21" s="17"/>
      <c r="Y21" s="18">
        <f t="shared" si="0"/>
        <v>0</v>
      </c>
      <c r="Z21" s="19">
        <f t="shared" si="1"/>
        <v>0</v>
      </c>
      <c r="AA21" s="20">
        <f t="shared" si="2"/>
        <v>0</v>
      </c>
      <c r="AB21" s="21">
        <f t="shared" si="3"/>
        <v>0</v>
      </c>
    </row>
    <row r="22" spans="1:28" x14ac:dyDescent="0.25">
      <c r="A22" s="11" t="s">
        <v>200</v>
      </c>
      <c r="B22" s="11">
        <v>20</v>
      </c>
      <c r="C22" s="13" t="s">
        <v>201</v>
      </c>
      <c r="D22" s="14">
        <v>95</v>
      </c>
      <c r="E22" s="12"/>
      <c r="F22" s="12"/>
      <c r="G22" s="12"/>
      <c r="I22" s="15"/>
      <c r="J22" s="15"/>
      <c r="K22" s="15"/>
      <c r="L22" s="15"/>
      <c r="M22" s="15"/>
      <c r="N22" s="15"/>
      <c r="O22" s="15"/>
      <c r="P22" s="15"/>
      <c r="Q22" s="16"/>
      <c r="R22" s="16"/>
      <c r="S22" s="16"/>
      <c r="T22" s="16"/>
      <c r="U22" s="16"/>
      <c r="V22" s="17"/>
      <c r="W22" s="17"/>
      <c r="X22" s="17"/>
      <c r="Y22" s="18">
        <f t="shared" si="0"/>
        <v>0</v>
      </c>
      <c r="Z22" s="19">
        <f t="shared" si="1"/>
        <v>0</v>
      </c>
      <c r="AA22" s="20">
        <f t="shared" si="2"/>
        <v>0</v>
      </c>
      <c r="AB22" s="21">
        <f t="shared" si="3"/>
        <v>0</v>
      </c>
    </row>
    <row r="23" spans="1:28" x14ac:dyDescent="0.25">
      <c r="A23" s="11" t="s">
        <v>202</v>
      </c>
      <c r="B23" s="11">
        <v>21</v>
      </c>
      <c r="C23" s="13" t="s">
        <v>203</v>
      </c>
      <c r="D23" s="14">
        <v>95</v>
      </c>
      <c r="E23" s="12"/>
      <c r="F23" s="12"/>
      <c r="G23" s="12"/>
      <c r="I23" s="15"/>
      <c r="J23" s="15"/>
      <c r="K23" s="15"/>
      <c r="L23" s="15"/>
      <c r="M23" s="15"/>
      <c r="N23" s="15"/>
      <c r="O23" s="15"/>
      <c r="P23" s="15"/>
      <c r="Q23" s="16"/>
      <c r="R23" s="16"/>
      <c r="S23" s="16"/>
      <c r="T23" s="16"/>
      <c r="U23" s="16"/>
      <c r="V23" s="17"/>
      <c r="W23" s="17"/>
      <c r="X23" s="17"/>
      <c r="Y23" s="18">
        <f t="shared" si="0"/>
        <v>0</v>
      </c>
      <c r="Z23" s="19">
        <f t="shared" si="1"/>
        <v>0</v>
      </c>
      <c r="AA23" s="20">
        <f t="shared" si="2"/>
        <v>0</v>
      </c>
      <c r="AB23" s="21">
        <f t="shared" si="3"/>
        <v>0</v>
      </c>
    </row>
    <row r="24" spans="1:28" x14ac:dyDescent="0.25">
      <c r="A24" s="11" t="s">
        <v>204</v>
      </c>
      <c r="B24" s="11">
        <v>22</v>
      </c>
      <c r="C24" s="13" t="s">
        <v>205</v>
      </c>
      <c r="D24" s="14">
        <v>95</v>
      </c>
      <c r="E24" s="12"/>
      <c r="F24" s="12"/>
      <c r="G24" s="12"/>
      <c r="I24" s="15"/>
      <c r="J24" s="15"/>
      <c r="K24" s="15"/>
      <c r="L24" s="15"/>
      <c r="M24" s="15"/>
      <c r="N24" s="15"/>
      <c r="O24" s="15"/>
      <c r="P24" s="15"/>
      <c r="Q24" s="16"/>
      <c r="R24" s="16"/>
      <c r="S24" s="16"/>
      <c r="T24" s="16"/>
      <c r="U24" s="16"/>
      <c r="V24" s="17"/>
      <c r="W24" s="17"/>
      <c r="X24" s="17"/>
      <c r="Y24" s="18">
        <f t="shared" si="0"/>
        <v>0</v>
      </c>
      <c r="Z24" s="19">
        <f t="shared" si="1"/>
        <v>0</v>
      </c>
      <c r="AA24" s="20">
        <f t="shared" si="2"/>
        <v>0</v>
      </c>
      <c r="AB24" s="21">
        <f t="shared" si="3"/>
        <v>0</v>
      </c>
    </row>
  </sheetData>
  <sheetProtection password="E1ED" sheet="1" objects="1" scenarios="1"/>
  <dataValidations count="23">
    <dataValidation type="whole" allowBlank="1" showInputMessage="1" showErrorMessage="1" errorTitle="Valor fuera de rango" error="Ingrese un valor correcto" sqref="I3:U3">
      <formula1>0</formula1>
      <formula2>I2</formula2>
    </dataValidation>
    <dataValidation type="whole" allowBlank="1" showInputMessage="1" showErrorMessage="1" errorTitle="Valor fuera de rango" error="Ingrese un valor correcto" sqref="V3:X24 D3:D24">
      <formula1>0</formula1>
      <formula2>100</formula2>
    </dataValidation>
    <dataValidation type="whole" allowBlank="1" showInputMessage="1" showErrorMessage="1" errorTitle="Valor fuera de rango" error="Ingrese un valor correcto" sqref="I4:U4">
      <formula1>0</formula1>
      <formula2>I2</formula2>
    </dataValidation>
    <dataValidation type="whole" allowBlank="1" showInputMessage="1" showErrorMessage="1" errorTitle="Valor fuera de rango" error="Ingrese un valor correcto" sqref="I5:U5">
      <formula1>0</formula1>
      <formula2>I2</formula2>
    </dataValidation>
    <dataValidation type="whole" allowBlank="1" showInputMessage="1" showErrorMessage="1" errorTitle="Valor fuera de rango" error="Ingrese un valor correcto" sqref="I6:U6">
      <formula1>0</formula1>
      <formula2>I2</formula2>
    </dataValidation>
    <dataValidation type="whole" allowBlank="1" showInputMessage="1" showErrorMessage="1" errorTitle="Valor fuera de rango" error="Ingrese un valor correcto" sqref="I7:U7">
      <formula1>0</formula1>
      <formula2>I2</formula2>
    </dataValidation>
    <dataValidation type="whole" allowBlank="1" showInputMessage="1" showErrorMessage="1" errorTitle="Valor fuera de rango" error="Ingrese un valor correcto" sqref="I8:U8">
      <formula1>0</formula1>
      <formula2>I2</formula2>
    </dataValidation>
    <dataValidation type="whole" allowBlank="1" showInputMessage="1" showErrorMessage="1" errorTitle="Valor fuera de rango" error="Ingrese un valor correcto" sqref="I9:U9">
      <formula1>0</formula1>
      <formula2>I2</formula2>
    </dataValidation>
    <dataValidation type="whole" allowBlank="1" showInputMessage="1" showErrorMessage="1" errorTitle="Valor fuera de rango" error="Ingrese un valor correcto" sqref="I10:U10">
      <formula1>0</formula1>
      <formula2>I2</formula2>
    </dataValidation>
    <dataValidation type="whole" allowBlank="1" showInputMessage="1" showErrorMessage="1" errorTitle="Valor fuera de rango" error="Ingrese un valor correcto" sqref="I11:U11">
      <formula1>0</formula1>
      <formula2>I2</formula2>
    </dataValidation>
    <dataValidation type="whole" allowBlank="1" showInputMessage="1" showErrorMessage="1" errorTitle="Valor fuera de rango" error="Ingrese un valor correcto" sqref="I12:U12">
      <formula1>0</formula1>
      <formula2>I2</formula2>
    </dataValidation>
    <dataValidation type="whole" allowBlank="1" showInputMessage="1" showErrorMessage="1" errorTitle="Valor fuera de rango" error="Ingrese un valor correcto" sqref="I13:U13">
      <formula1>0</formula1>
      <formula2>I2</formula2>
    </dataValidation>
    <dataValidation type="whole" allowBlank="1" showInputMessage="1" showErrorMessage="1" errorTitle="Valor fuera de rango" error="Ingrese un valor correcto" sqref="I14:U14">
      <formula1>0</formula1>
      <formula2>I2</formula2>
    </dataValidation>
    <dataValidation type="whole" allowBlank="1" showInputMessage="1" showErrorMessage="1" errorTitle="Valor fuera de rango" error="Ingrese un valor correcto" sqref="I15:U15">
      <formula1>0</formula1>
      <formula2>I2</formula2>
    </dataValidation>
    <dataValidation type="whole" allowBlank="1" showInputMessage="1" showErrorMessage="1" errorTitle="Valor fuera de rango" error="Ingrese un valor correcto" sqref="I16:U16">
      <formula1>0</formula1>
      <formula2>I2</formula2>
    </dataValidation>
    <dataValidation type="whole" allowBlank="1" showInputMessage="1" showErrorMessage="1" errorTitle="Valor fuera de rango" error="Ingrese un valor correcto" sqref="I17:U17">
      <formula1>0</formula1>
      <formula2>I2</formula2>
    </dataValidation>
    <dataValidation type="whole" allowBlank="1" showInputMessage="1" showErrorMessage="1" errorTitle="Valor fuera de rango" error="Ingrese un valor correcto" sqref="I18:U18">
      <formula1>0</formula1>
      <formula2>I2</formula2>
    </dataValidation>
    <dataValidation type="whole" allowBlank="1" showInputMessage="1" showErrorMessage="1" errorTitle="Valor fuera de rango" error="Ingrese un valor correcto" sqref="I19:U19">
      <formula1>0</formula1>
      <formula2>I2</formula2>
    </dataValidation>
    <dataValidation type="whole" allowBlank="1" showInputMessage="1" showErrorMessage="1" errorTitle="Valor fuera de rango" error="Ingrese un valor correcto" sqref="I20:U20">
      <formula1>0</formula1>
      <formula2>I2</formula2>
    </dataValidation>
    <dataValidation type="whole" allowBlank="1" showInputMessage="1" showErrorMessage="1" errorTitle="Valor fuera de rango" error="Ingrese un valor correcto" sqref="I21:U21">
      <formula1>0</formula1>
      <formula2>I2</formula2>
    </dataValidation>
    <dataValidation type="whole" allowBlank="1" showInputMessage="1" showErrorMessage="1" errorTitle="Valor fuera de rango" error="Ingrese un valor correcto" sqref="I22:U22">
      <formula1>0</formula1>
      <formula2>I2</formula2>
    </dataValidation>
    <dataValidation type="whole" allowBlank="1" showInputMessage="1" showErrorMessage="1" errorTitle="Valor fuera de rango" error="Ingrese un valor correcto" sqref="I23:U23">
      <formula1>0</formula1>
      <formula2>I2</formula2>
    </dataValidation>
    <dataValidation type="whole" allowBlank="1" showInputMessage="1" showErrorMessage="1" errorTitle="Valor fuera de rango" error="Ingrese un valor correcto" sqref="I24:U24">
      <formula1>0</formula1>
      <formula2>I2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topLeftCell="A4" workbookViewId="0">
      <selection activeCell="D18" sqref="D18"/>
    </sheetView>
  </sheetViews>
  <sheetFormatPr baseColWidth="10" defaultColWidth="11.42578125" defaultRowHeight="15" x14ac:dyDescent="0.25"/>
  <cols>
    <col min="1" max="2" width="7" bestFit="1" customWidth="1"/>
    <col min="3" max="3" width="32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232</v>
      </c>
      <c r="C1" s="1" t="s">
        <v>233</v>
      </c>
      <c r="D1" s="4" t="s">
        <v>234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235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236</v>
      </c>
      <c r="B3" s="11">
        <v>1</v>
      </c>
      <c r="C3" s="13" t="s">
        <v>237</v>
      </c>
      <c r="D3" s="14">
        <f t="shared" ref="D3:D31" si="0">AB3</f>
        <v>87</v>
      </c>
      <c r="E3" s="12"/>
      <c r="F3" s="12"/>
      <c r="G3" s="12"/>
      <c r="I3" s="22">
        <v>10</v>
      </c>
      <c r="J3" s="23">
        <v>10</v>
      </c>
      <c r="K3" s="23">
        <v>10</v>
      </c>
      <c r="L3" s="23">
        <v>10</v>
      </c>
      <c r="M3" s="23">
        <v>10</v>
      </c>
      <c r="N3" s="15"/>
      <c r="O3" s="15"/>
      <c r="P3" s="15"/>
      <c r="Q3" s="16"/>
      <c r="R3" s="16"/>
      <c r="S3" s="16"/>
      <c r="T3" s="16"/>
      <c r="U3" s="16"/>
      <c r="V3" s="26">
        <v>10</v>
      </c>
      <c r="W3" s="17"/>
      <c r="X3" s="17">
        <v>90</v>
      </c>
      <c r="Y3" s="18">
        <f t="shared" ref="Y3:Y31" si="1">I3+J3+K3+L3+M3+N3+O3+P3</f>
        <v>50</v>
      </c>
      <c r="Z3" s="19">
        <f t="shared" ref="Z3:Z31" si="2">Q3+R3+S3+T3+U3</f>
        <v>0</v>
      </c>
      <c r="AA3" s="20">
        <f t="shared" ref="AA3:AA31" si="3">V3*$V$2+W3*$W$2+X3*$X$2</f>
        <v>37</v>
      </c>
      <c r="AB3" s="21">
        <f t="shared" ref="AB3:AB31" si="4">IF((AA3+Z3+Y3)&gt;100,"err ",AA3+Z3+Y3)</f>
        <v>87</v>
      </c>
    </row>
    <row r="4" spans="1:28" x14ac:dyDescent="0.25">
      <c r="A4" s="11" t="s">
        <v>238</v>
      </c>
      <c r="B4" s="11">
        <v>2</v>
      </c>
      <c r="C4" s="13" t="s">
        <v>239</v>
      </c>
      <c r="D4" s="14">
        <f t="shared" si="0"/>
        <v>67</v>
      </c>
      <c r="E4" s="12"/>
      <c r="F4" s="12"/>
      <c r="G4" s="12"/>
      <c r="I4" s="24">
        <v>10</v>
      </c>
      <c r="J4" s="25">
        <v>8</v>
      </c>
      <c r="K4" s="25">
        <v>0</v>
      </c>
      <c r="L4" s="25">
        <v>10</v>
      </c>
      <c r="M4" s="25">
        <v>10</v>
      </c>
      <c r="N4" s="15"/>
      <c r="O4" s="15"/>
      <c r="P4" s="15"/>
      <c r="Q4" s="16"/>
      <c r="R4" s="16"/>
      <c r="S4" s="16"/>
      <c r="T4" s="16"/>
      <c r="U4" s="16"/>
      <c r="V4" s="27">
        <v>10</v>
      </c>
      <c r="W4" s="17"/>
      <c r="X4" s="17">
        <v>70</v>
      </c>
      <c r="Y4" s="18">
        <f t="shared" si="1"/>
        <v>38</v>
      </c>
      <c r="Z4" s="19">
        <f t="shared" si="2"/>
        <v>0</v>
      </c>
      <c r="AA4" s="20">
        <f t="shared" si="3"/>
        <v>29</v>
      </c>
      <c r="AB4" s="21">
        <f t="shared" si="4"/>
        <v>67</v>
      </c>
    </row>
    <row r="5" spans="1:28" x14ac:dyDescent="0.25">
      <c r="A5" s="11" t="s">
        <v>240</v>
      </c>
      <c r="B5" s="11">
        <v>3</v>
      </c>
      <c r="C5" s="13" t="s">
        <v>241</v>
      </c>
      <c r="D5" s="14">
        <f t="shared" si="0"/>
        <v>82</v>
      </c>
      <c r="E5" s="12"/>
      <c r="F5" s="12"/>
      <c r="G5" s="12"/>
      <c r="I5" s="24">
        <v>8</v>
      </c>
      <c r="J5" s="25">
        <v>10</v>
      </c>
      <c r="K5" s="25">
        <v>2</v>
      </c>
      <c r="L5" s="25">
        <v>10</v>
      </c>
      <c r="M5" s="25">
        <v>10</v>
      </c>
      <c r="N5" s="15"/>
      <c r="O5" s="15"/>
      <c r="P5" s="15"/>
      <c r="Q5" s="16"/>
      <c r="R5" s="16"/>
      <c r="S5" s="16"/>
      <c r="T5" s="16"/>
      <c r="U5" s="16"/>
      <c r="V5" s="27">
        <v>40</v>
      </c>
      <c r="W5" s="17"/>
      <c r="X5" s="17">
        <v>95</v>
      </c>
      <c r="Y5" s="18">
        <f t="shared" si="1"/>
        <v>40</v>
      </c>
      <c r="Z5" s="19">
        <f t="shared" si="2"/>
        <v>0</v>
      </c>
      <c r="AA5" s="20">
        <f t="shared" si="3"/>
        <v>42</v>
      </c>
      <c r="AB5" s="21">
        <f t="shared" si="4"/>
        <v>82</v>
      </c>
    </row>
    <row r="6" spans="1:28" x14ac:dyDescent="0.25">
      <c r="A6" s="11" t="s">
        <v>242</v>
      </c>
      <c r="B6" s="11">
        <v>4</v>
      </c>
      <c r="C6" s="13" t="s">
        <v>243</v>
      </c>
      <c r="D6" s="14">
        <f t="shared" si="0"/>
        <v>91.6</v>
      </c>
      <c r="E6" s="12"/>
      <c r="F6" s="12"/>
      <c r="G6" s="12"/>
      <c r="I6" s="24">
        <v>10</v>
      </c>
      <c r="J6" s="25">
        <v>10</v>
      </c>
      <c r="K6" s="25">
        <v>10</v>
      </c>
      <c r="L6" s="25">
        <v>10</v>
      </c>
      <c r="M6" s="25">
        <v>10</v>
      </c>
      <c r="N6" s="15"/>
      <c r="O6" s="15"/>
      <c r="P6" s="15"/>
      <c r="Q6" s="16"/>
      <c r="R6" s="16"/>
      <c r="S6" s="16"/>
      <c r="T6" s="16"/>
      <c r="U6" s="16"/>
      <c r="V6" s="27">
        <v>40</v>
      </c>
      <c r="W6" s="17"/>
      <c r="X6" s="17">
        <v>94</v>
      </c>
      <c r="Y6" s="18">
        <f t="shared" si="1"/>
        <v>50</v>
      </c>
      <c r="Z6" s="19">
        <f t="shared" si="2"/>
        <v>0</v>
      </c>
      <c r="AA6" s="20">
        <f t="shared" si="3"/>
        <v>41.6</v>
      </c>
      <c r="AB6" s="21">
        <f t="shared" si="4"/>
        <v>91.6</v>
      </c>
    </row>
    <row r="7" spans="1:28" x14ac:dyDescent="0.25">
      <c r="A7" s="11" t="s">
        <v>244</v>
      </c>
      <c r="B7" s="11">
        <v>5</v>
      </c>
      <c r="C7" s="13" t="s">
        <v>245</v>
      </c>
      <c r="D7" s="14">
        <f t="shared" si="0"/>
        <v>90</v>
      </c>
      <c r="E7" s="12"/>
      <c r="F7" s="12"/>
      <c r="G7" s="12"/>
      <c r="I7" s="24">
        <v>10</v>
      </c>
      <c r="J7" s="25">
        <v>10</v>
      </c>
      <c r="K7" s="25">
        <v>10</v>
      </c>
      <c r="L7" s="25">
        <v>10</v>
      </c>
      <c r="M7" s="25">
        <v>10</v>
      </c>
      <c r="N7" s="15"/>
      <c r="O7" s="15"/>
      <c r="P7" s="15"/>
      <c r="Q7" s="16"/>
      <c r="R7" s="16"/>
      <c r="S7" s="16"/>
      <c r="T7" s="16"/>
      <c r="U7" s="16"/>
      <c r="V7" s="27">
        <v>40</v>
      </c>
      <c r="W7" s="17"/>
      <c r="X7" s="17">
        <v>90</v>
      </c>
      <c r="Y7" s="18">
        <f t="shared" si="1"/>
        <v>50</v>
      </c>
      <c r="Z7" s="19">
        <f t="shared" si="2"/>
        <v>0</v>
      </c>
      <c r="AA7" s="20">
        <f t="shared" si="3"/>
        <v>40</v>
      </c>
      <c r="AB7" s="21">
        <f t="shared" si="4"/>
        <v>90</v>
      </c>
    </row>
    <row r="8" spans="1:28" x14ac:dyDescent="0.25">
      <c r="A8" s="11" t="s">
        <v>246</v>
      </c>
      <c r="B8" s="11">
        <v>6</v>
      </c>
      <c r="C8" s="13" t="s">
        <v>247</v>
      </c>
      <c r="D8" s="14">
        <f t="shared" si="0"/>
        <v>97.4</v>
      </c>
      <c r="E8" s="12"/>
      <c r="F8" s="12"/>
      <c r="G8" s="12"/>
      <c r="I8" s="24">
        <v>10</v>
      </c>
      <c r="J8" s="25">
        <v>10</v>
      </c>
      <c r="K8" s="25">
        <v>10</v>
      </c>
      <c r="L8" s="25">
        <v>10</v>
      </c>
      <c r="M8" s="25">
        <v>10</v>
      </c>
      <c r="N8" s="15"/>
      <c r="O8" s="15"/>
      <c r="P8" s="15"/>
      <c r="Q8" s="16"/>
      <c r="R8" s="16"/>
      <c r="S8" s="16"/>
      <c r="T8" s="16"/>
      <c r="U8" s="16"/>
      <c r="V8" s="27">
        <v>90</v>
      </c>
      <c r="W8" s="17"/>
      <c r="X8" s="17">
        <v>96</v>
      </c>
      <c r="Y8" s="18">
        <f t="shared" si="1"/>
        <v>50</v>
      </c>
      <c r="Z8" s="19">
        <f t="shared" si="2"/>
        <v>0</v>
      </c>
      <c r="AA8" s="20">
        <f t="shared" si="3"/>
        <v>47.400000000000006</v>
      </c>
      <c r="AB8" s="21">
        <f t="shared" si="4"/>
        <v>97.4</v>
      </c>
    </row>
    <row r="9" spans="1:28" x14ac:dyDescent="0.25">
      <c r="A9" s="11" t="s">
        <v>248</v>
      </c>
      <c r="B9" s="11">
        <v>7</v>
      </c>
      <c r="C9" s="13" t="s">
        <v>249</v>
      </c>
      <c r="D9" s="14">
        <f t="shared" si="0"/>
        <v>99</v>
      </c>
      <c r="E9" s="12"/>
      <c r="F9" s="12"/>
      <c r="G9" s="12"/>
      <c r="I9" s="24">
        <v>10</v>
      </c>
      <c r="J9" s="25">
        <v>10</v>
      </c>
      <c r="K9" s="25">
        <v>10</v>
      </c>
      <c r="L9" s="25">
        <v>10</v>
      </c>
      <c r="M9" s="25">
        <v>10</v>
      </c>
      <c r="N9" s="15"/>
      <c r="O9" s="15"/>
      <c r="P9" s="15"/>
      <c r="Q9" s="16"/>
      <c r="R9" s="16"/>
      <c r="S9" s="16"/>
      <c r="T9" s="16"/>
      <c r="U9" s="16"/>
      <c r="V9" s="27">
        <v>90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49</v>
      </c>
      <c r="AB9" s="21">
        <f t="shared" si="4"/>
        <v>99</v>
      </c>
    </row>
    <row r="10" spans="1:28" x14ac:dyDescent="0.25">
      <c r="A10" s="11" t="s">
        <v>250</v>
      </c>
      <c r="B10" s="11">
        <v>8</v>
      </c>
      <c r="C10" s="13" t="s">
        <v>251</v>
      </c>
      <c r="D10" s="14">
        <f t="shared" si="0"/>
        <v>25</v>
      </c>
      <c r="E10" s="12"/>
      <c r="F10" s="12"/>
      <c r="G10" s="12"/>
      <c r="I10" s="24">
        <v>10</v>
      </c>
      <c r="J10" s="25">
        <v>0</v>
      </c>
      <c r="K10" s="25">
        <v>0</v>
      </c>
      <c r="L10" s="25">
        <v>10</v>
      </c>
      <c r="M10" s="25">
        <v>0</v>
      </c>
      <c r="N10" s="15"/>
      <c r="O10" s="15"/>
      <c r="P10" s="15"/>
      <c r="Q10" s="16"/>
      <c r="R10" s="16"/>
      <c r="S10" s="16"/>
      <c r="T10" s="16"/>
      <c r="U10" s="16"/>
      <c r="V10" s="27">
        <v>50</v>
      </c>
      <c r="W10" s="17"/>
      <c r="X10" s="17">
        <v>0</v>
      </c>
      <c r="Y10" s="18">
        <f t="shared" si="1"/>
        <v>20</v>
      </c>
      <c r="Z10" s="19">
        <f t="shared" si="2"/>
        <v>0</v>
      </c>
      <c r="AA10" s="20">
        <f t="shared" si="3"/>
        <v>5</v>
      </c>
      <c r="AB10" s="21">
        <f t="shared" si="4"/>
        <v>25</v>
      </c>
    </row>
    <row r="11" spans="1:28" x14ac:dyDescent="0.25">
      <c r="A11" s="11" t="s">
        <v>252</v>
      </c>
      <c r="B11" s="11">
        <v>9</v>
      </c>
      <c r="C11" s="13" t="s">
        <v>253</v>
      </c>
      <c r="D11" s="14">
        <f t="shared" si="0"/>
        <v>10</v>
      </c>
      <c r="E11" s="12"/>
      <c r="F11" s="12"/>
      <c r="G11" s="12"/>
      <c r="I11" s="24">
        <v>10</v>
      </c>
      <c r="J11" s="25">
        <v>0</v>
      </c>
      <c r="K11" s="25">
        <v>0</v>
      </c>
      <c r="L11" s="25">
        <v>0</v>
      </c>
      <c r="M11" s="25">
        <v>0</v>
      </c>
      <c r="N11" s="15"/>
      <c r="O11" s="15"/>
      <c r="P11" s="15"/>
      <c r="Q11" s="16"/>
      <c r="R11" s="16"/>
      <c r="S11" s="16"/>
      <c r="T11" s="16"/>
      <c r="U11" s="16"/>
      <c r="V11" s="27">
        <v>0</v>
      </c>
      <c r="W11" s="17"/>
      <c r="X11" s="17">
        <v>0</v>
      </c>
      <c r="Y11" s="18">
        <f t="shared" si="1"/>
        <v>10</v>
      </c>
      <c r="Z11" s="19">
        <f t="shared" si="2"/>
        <v>0</v>
      </c>
      <c r="AA11" s="20">
        <f t="shared" si="3"/>
        <v>0</v>
      </c>
      <c r="AB11" s="21">
        <f t="shared" si="4"/>
        <v>10</v>
      </c>
    </row>
    <row r="12" spans="1:28" x14ac:dyDescent="0.25">
      <c r="A12" s="11" t="s">
        <v>254</v>
      </c>
      <c r="B12" s="11">
        <v>10</v>
      </c>
      <c r="C12" s="13" t="s">
        <v>255</v>
      </c>
      <c r="D12" s="14">
        <f t="shared" si="0"/>
        <v>98</v>
      </c>
      <c r="E12" s="12"/>
      <c r="F12" s="12"/>
      <c r="G12" s="12"/>
      <c r="I12" s="24">
        <v>10</v>
      </c>
      <c r="J12" s="25">
        <v>10</v>
      </c>
      <c r="K12" s="25">
        <v>10</v>
      </c>
      <c r="L12" s="25">
        <v>10</v>
      </c>
      <c r="M12" s="25">
        <v>10</v>
      </c>
      <c r="N12" s="15"/>
      <c r="O12" s="15"/>
      <c r="P12" s="15"/>
      <c r="Q12" s="16"/>
      <c r="R12" s="16"/>
      <c r="S12" s="16"/>
      <c r="T12" s="16"/>
      <c r="U12" s="16"/>
      <c r="V12" s="27">
        <v>80</v>
      </c>
      <c r="W12" s="17"/>
      <c r="X12" s="17">
        <v>100</v>
      </c>
      <c r="Y12" s="18">
        <f t="shared" si="1"/>
        <v>50</v>
      </c>
      <c r="Z12" s="19">
        <f t="shared" si="2"/>
        <v>0</v>
      </c>
      <c r="AA12" s="20">
        <f t="shared" si="3"/>
        <v>48</v>
      </c>
      <c r="AB12" s="21">
        <f t="shared" si="4"/>
        <v>98</v>
      </c>
    </row>
    <row r="13" spans="1:28" x14ac:dyDescent="0.25">
      <c r="A13" s="11" t="s">
        <v>256</v>
      </c>
      <c r="B13" s="11">
        <v>11</v>
      </c>
      <c r="C13" s="13" t="s">
        <v>257</v>
      </c>
      <c r="D13" s="14">
        <f t="shared" si="0"/>
        <v>33</v>
      </c>
      <c r="E13" s="12"/>
      <c r="F13" s="12"/>
      <c r="G13" s="12"/>
      <c r="I13" s="24">
        <v>0</v>
      </c>
      <c r="J13" s="25">
        <v>7</v>
      </c>
      <c r="K13" s="25">
        <v>10</v>
      </c>
      <c r="L13" s="25">
        <v>7</v>
      </c>
      <c r="M13" s="25">
        <v>5</v>
      </c>
      <c r="N13" s="15"/>
      <c r="O13" s="15"/>
      <c r="P13" s="15"/>
      <c r="Q13" s="16"/>
      <c r="R13" s="16"/>
      <c r="S13" s="16"/>
      <c r="T13" s="16"/>
      <c r="U13" s="16"/>
      <c r="V13" s="27">
        <v>40</v>
      </c>
      <c r="W13" s="17"/>
      <c r="X13" s="17">
        <v>0</v>
      </c>
      <c r="Y13" s="18">
        <f t="shared" si="1"/>
        <v>29</v>
      </c>
      <c r="Z13" s="19">
        <f t="shared" si="2"/>
        <v>0</v>
      </c>
      <c r="AA13" s="20">
        <f t="shared" si="3"/>
        <v>4</v>
      </c>
      <c r="AB13" s="21">
        <f t="shared" si="4"/>
        <v>33</v>
      </c>
    </row>
    <row r="14" spans="1:28" x14ac:dyDescent="0.25">
      <c r="A14" s="11" t="s">
        <v>258</v>
      </c>
      <c r="B14" s="11">
        <v>12</v>
      </c>
      <c r="C14" s="13" t="s">
        <v>259</v>
      </c>
      <c r="D14" s="14">
        <f t="shared" si="0"/>
        <v>72</v>
      </c>
      <c r="E14" s="12"/>
      <c r="F14" s="12"/>
      <c r="G14" s="12"/>
      <c r="I14" s="24">
        <v>10</v>
      </c>
      <c r="J14" s="25">
        <v>10</v>
      </c>
      <c r="K14" s="25">
        <v>10</v>
      </c>
      <c r="L14" s="25">
        <v>7</v>
      </c>
      <c r="M14" s="25">
        <v>7</v>
      </c>
      <c r="N14" s="15"/>
      <c r="O14" s="15"/>
      <c r="P14" s="15"/>
      <c r="Q14" s="16"/>
      <c r="R14" s="16"/>
      <c r="S14" s="16"/>
      <c r="T14" s="16"/>
      <c r="U14" s="16"/>
      <c r="V14" s="27">
        <v>40</v>
      </c>
      <c r="W14" s="17"/>
      <c r="X14" s="17">
        <v>60</v>
      </c>
      <c r="Y14" s="18">
        <f t="shared" si="1"/>
        <v>44</v>
      </c>
      <c r="Z14" s="19">
        <f t="shared" si="2"/>
        <v>0</v>
      </c>
      <c r="AA14" s="20">
        <f t="shared" si="3"/>
        <v>28</v>
      </c>
      <c r="AB14" s="21">
        <f t="shared" si="4"/>
        <v>72</v>
      </c>
    </row>
    <row r="15" spans="1:28" x14ac:dyDescent="0.25">
      <c r="A15" s="11" t="s">
        <v>260</v>
      </c>
      <c r="B15" s="11">
        <v>13</v>
      </c>
      <c r="C15" s="13" t="s">
        <v>261</v>
      </c>
      <c r="D15" s="14">
        <f t="shared" si="0"/>
        <v>85</v>
      </c>
      <c r="E15" s="12"/>
      <c r="F15" s="12"/>
      <c r="G15" s="12"/>
      <c r="I15" s="24">
        <v>10</v>
      </c>
      <c r="J15" s="25">
        <v>10</v>
      </c>
      <c r="K15" s="25">
        <v>8</v>
      </c>
      <c r="L15" s="25">
        <v>10</v>
      </c>
      <c r="M15" s="25">
        <v>10</v>
      </c>
      <c r="N15" s="15"/>
      <c r="O15" s="15"/>
      <c r="P15" s="15"/>
      <c r="Q15" s="16"/>
      <c r="R15" s="16"/>
      <c r="S15" s="16"/>
      <c r="T15" s="16"/>
      <c r="U15" s="16"/>
      <c r="V15" s="27">
        <v>90</v>
      </c>
      <c r="W15" s="17"/>
      <c r="X15" s="17">
        <v>70</v>
      </c>
      <c r="Y15" s="18">
        <f t="shared" si="1"/>
        <v>48</v>
      </c>
      <c r="Z15" s="19">
        <f t="shared" si="2"/>
        <v>0</v>
      </c>
      <c r="AA15" s="20">
        <f t="shared" si="3"/>
        <v>37</v>
      </c>
      <c r="AB15" s="21">
        <f t="shared" si="4"/>
        <v>85</v>
      </c>
    </row>
    <row r="16" spans="1:28" x14ac:dyDescent="0.25">
      <c r="A16" s="11" t="s">
        <v>262</v>
      </c>
      <c r="B16" s="11">
        <v>14</v>
      </c>
      <c r="C16" s="13" t="s">
        <v>263</v>
      </c>
      <c r="D16" s="14">
        <f t="shared" si="0"/>
        <v>74</v>
      </c>
      <c r="E16" s="12"/>
      <c r="F16" s="12"/>
      <c r="G16" s="12"/>
      <c r="I16" s="24">
        <v>10</v>
      </c>
      <c r="J16" s="25">
        <v>8</v>
      </c>
      <c r="K16" s="25">
        <v>0</v>
      </c>
      <c r="L16" s="25">
        <v>7</v>
      </c>
      <c r="M16" s="25">
        <v>5</v>
      </c>
      <c r="N16" s="15"/>
      <c r="O16" s="15"/>
      <c r="P16" s="15"/>
      <c r="Q16" s="16"/>
      <c r="R16" s="16"/>
      <c r="S16" s="16"/>
      <c r="T16" s="16"/>
      <c r="U16" s="16"/>
      <c r="V16" s="27">
        <v>100</v>
      </c>
      <c r="W16" s="17"/>
      <c r="X16" s="17">
        <v>85</v>
      </c>
      <c r="Y16" s="18">
        <f t="shared" si="1"/>
        <v>30</v>
      </c>
      <c r="Z16" s="19">
        <f t="shared" si="2"/>
        <v>0</v>
      </c>
      <c r="AA16" s="20">
        <f t="shared" si="3"/>
        <v>44</v>
      </c>
      <c r="AB16" s="21">
        <f t="shared" si="4"/>
        <v>74</v>
      </c>
    </row>
    <row r="17" spans="1:28" x14ac:dyDescent="0.25">
      <c r="A17" s="11" t="s">
        <v>264</v>
      </c>
      <c r="B17" s="11">
        <v>15</v>
      </c>
      <c r="C17" s="13" t="s">
        <v>265</v>
      </c>
      <c r="D17" s="14">
        <f t="shared" si="0"/>
        <v>95</v>
      </c>
      <c r="E17" s="12"/>
      <c r="F17" s="12"/>
      <c r="G17" s="12"/>
      <c r="I17" s="24">
        <v>10</v>
      </c>
      <c r="J17" s="25">
        <v>10</v>
      </c>
      <c r="K17" s="25">
        <v>10</v>
      </c>
      <c r="L17" s="25">
        <v>10</v>
      </c>
      <c r="M17" s="25">
        <v>10</v>
      </c>
      <c r="N17" s="15"/>
      <c r="O17" s="15"/>
      <c r="P17" s="15"/>
      <c r="Q17" s="16"/>
      <c r="R17" s="16"/>
      <c r="S17" s="16"/>
      <c r="T17" s="16"/>
      <c r="U17" s="16"/>
      <c r="V17" s="27">
        <v>50</v>
      </c>
      <c r="W17" s="17"/>
      <c r="X17" s="17">
        <v>100</v>
      </c>
      <c r="Y17" s="18">
        <f t="shared" si="1"/>
        <v>50</v>
      </c>
      <c r="Z17" s="19">
        <f t="shared" si="2"/>
        <v>0</v>
      </c>
      <c r="AA17" s="20">
        <f t="shared" si="3"/>
        <v>45</v>
      </c>
      <c r="AB17" s="21">
        <f t="shared" si="4"/>
        <v>95</v>
      </c>
    </row>
    <row r="18" spans="1:28" x14ac:dyDescent="0.25">
      <c r="A18" s="11" t="s">
        <v>266</v>
      </c>
      <c r="B18" s="11">
        <v>16</v>
      </c>
      <c r="C18" s="13" t="s">
        <v>267</v>
      </c>
      <c r="D18" s="14">
        <f t="shared" si="0"/>
        <v>52</v>
      </c>
      <c r="E18" s="12"/>
      <c r="F18" s="12"/>
      <c r="G18" s="12"/>
      <c r="I18" s="24">
        <v>10</v>
      </c>
      <c r="J18" s="25">
        <v>0</v>
      </c>
      <c r="K18" s="25">
        <v>0</v>
      </c>
      <c r="L18" s="25">
        <v>0</v>
      </c>
      <c r="M18" s="25">
        <v>0</v>
      </c>
      <c r="N18" s="15"/>
      <c r="O18" s="15"/>
      <c r="P18" s="15"/>
      <c r="Q18" s="16"/>
      <c r="R18" s="16"/>
      <c r="S18" s="16"/>
      <c r="T18" s="16"/>
      <c r="U18" s="16"/>
      <c r="V18" s="27">
        <v>40</v>
      </c>
      <c r="W18" s="17"/>
      <c r="X18" s="17">
        <v>95</v>
      </c>
      <c r="Y18" s="18">
        <f t="shared" si="1"/>
        <v>10</v>
      </c>
      <c r="Z18" s="19">
        <f t="shared" si="2"/>
        <v>0</v>
      </c>
      <c r="AA18" s="20">
        <f t="shared" si="3"/>
        <v>42</v>
      </c>
      <c r="AB18" s="21">
        <f t="shared" si="4"/>
        <v>52</v>
      </c>
    </row>
    <row r="19" spans="1:28" x14ac:dyDescent="0.25">
      <c r="A19" s="11" t="s">
        <v>268</v>
      </c>
      <c r="B19" s="11">
        <v>17</v>
      </c>
      <c r="C19" s="13" t="s">
        <v>269</v>
      </c>
      <c r="D19" s="14">
        <f t="shared" si="0"/>
        <v>93</v>
      </c>
      <c r="E19" s="12"/>
      <c r="F19" s="12"/>
      <c r="G19" s="12"/>
      <c r="I19" s="24">
        <v>10</v>
      </c>
      <c r="J19" s="25">
        <v>10</v>
      </c>
      <c r="K19" s="25">
        <v>9</v>
      </c>
      <c r="L19" s="25">
        <v>10</v>
      </c>
      <c r="M19" s="25">
        <v>8</v>
      </c>
      <c r="N19" s="15"/>
      <c r="O19" s="15"/>
      <c r="P19" s="15"/>
      <c r="Q19" s="16"/>
      <c r="R19" s="16"/>
      <c r="S19" s="16"/>
      <c r="T19" s="16"/>
      <c r="U19" s="16"/>
      <c r="V19" s="27">
        <v>60</v>
      </c>
      <c r="W19" s="17"/>
      <c r="X19" s="17">
        <v>100</v>
      </c>
      <c r="Y19" s="18">
        <f t="shared" si="1"/>
        <v>47</v>
      </c>
      <c r="Z19" s="19">
        <f t="shared" si="2"/>
        <v>0</v>
      </c>
      <c r="AA19" s="20">
        <f t="shared" si="3"/>
        <v>46</v>
      </c>
      <c r="AB19" s="21">
        <f t="shared" si="4"/>
        <v>93</v>
      </c>
    </row>
    <row r="20" spans="1:28" x14ac:dyDescent="0.25">
      <c r="A20" s="11" t="s">
        <v>270</v>
      </c>
      <c r="B20" s="11">
        <v>18</v>
      </c>
      <c r="C20" s="13" t="s">
        <v>271</v>
      </c>
      <c r="D20" s="14">
        <f t="shared" si="0"/>
        <v>47</v>
      </c>
      <c r="E20" s="12"/>
      <c r="F20" s="12"/>
      <c r="G20" s="12"/>
      <c r="I20" s="24">
        <v>10</v>
      </c>
      <c r="J20" s="25">
        <v>6</v>
      </c>
      <c r="K20" s="25">
        <v>0</v>
      </c>
      <c r="L20" s="25">
        <v>0</v>
      </c>
      <c r="M20" s="25">
        <v>0</v>
      </c>
      <c r="N20" s="15"/>
      <c r="O20" s="15"/>
      <c r="P20" s="15"/>
      <c r="Q20" s="16"/>
      <c r="R20" s="16"/>
      <c r="S20" s="16"/>
      <c r="T20" s="16"/>
      <c r="U20" s="16"/>
      <c r="V20" s="27">
        <v>70</v>
      </c>
      <c r="W20" s="17"/>
      <c r="X20" s="17">
        <v>60</v>
      </c>
      <c r="Y20" s="18">
        <f t="shared" si="1"/>
        <v>16</v>
      </c>
      <c r="Z20" s="19">
        <f t="shared" si="2"/>
        <v>0</v>
      </c>
      <c r="AA20" s="20">
        <f t="shared" si="3"/>
        <v>31</v>
      </c>
      <c r="AB20" s="21">
        <f t="shared" si="4"/>
        <v>47</v>
      </c>
    </row>
    <row r="21" spans="1:28" x14ac:dyDescent="0.25">
      <c r="A21" s="11" t="s">
        <v>272</v>
      </c>
      <c r="B21" s="11">
        <v>19</v>
      </c>
      <c r="C21" s="13" t="s">
        <v>273</v>
      </c>
      <c r="D21" s="14">
        <f t="shared" si="0"/>
        <v>83.4</v>
      </c>
      <c r="E21" s="12"/>
      <c r="F21" s="12"/>
      <c r="G21" s="12"/>
      <c r="I21" s="24">
        <v>10</v>
      </c>
      <c r="J21" s="25">
        <v>6</v>
      </c>
      <c r="K21" s="25">
        <v>0</v>
      </c>
      <c r="L21" s="25">
        <v>10</v>
      </c>
      <c r="M21" s="25">
        <v>10</v>
      </c>
      <c r="N21" s="15"/>
      <c r="O21" s="15"/>
      <c r="P21" s="15"/>
      <c r="Q21" s="16"/>
      <c r="R21" s="16"/>
      <c r="S21" s="16"/>
      <c r="T21" s="16"/>
      <c r="U21" s="16"/>
      <c r="V21" s="27">
        <v>90</v>
      </c>
      <c r="W21" s="17"/>
      <c r="X21" s="17">
        <v>96</v>
      </c>
      <c r="Y21" s="18">
        <f t="shared" si="1"/>
        <v>36</v>
      </c>
      <c r="Z21" s="19">
        <f t="shared" si="2"/>
        <v>0</v>
      </c>
      <c r="AA21" s="20">
        <f t="shared" si="3"/>
        <v>47.400000000000006</v>
      </c>
      <c r="AB21" s="21">
        <f t="shared" si="4"/>
        <v>83.4</v>
      </c>
    </row>
    <row r="22" spans="1:28" x14ac:dyDescent="0.25">
      <c r="A22" s="11" t="s">
        <v>274</v>
      </c>
      <c r="B22" s="11">
        <v>20</v>
      </c>
      <c r="C22" s="13" t="s">
        <v>275</v>
      </c>
      <c r="D22" s="14">
        <f t="shared" si="0"/>
        <v>29</v>
      </c>
      <c r="E22" s="12"/>
      <c r="F22" s="12"/>
      <c r="G22" s="12"/>
      <c r="I22" s="24">
        <v>10</v>
      </c>
      <c r="J22" s="25">
        <v>5</v>
      </c>
      <c r="K22" s="25">
        <v>0</v>
      </c>
      <c r="L22" s="25">
        <v>10</v>
      </c>
      <c r="M22" s="25">
        <v>0</v>
      </c>
      <c r="N22" s="15"/>
      <c r="O22" s="15"/>
      <c r="P22" s="15"/>
      <c r="Q22" s="16"/>
      <c r="R22" s="16"/>
      <c r="S22" s="16"/>
      <c r="T22" s="16"/>
      <c r="U22" s="16"/>
      <c r="V22" s="27">
        <v>40</v>
      </c>
      <c r="W22" s="17"/>
      <c r="X22" s="17">
        <v>0</v>
      </c>
      <c r="Y22" s="18">
        <f t="shared" si="1"/>
        <v>25</v>
      </c>
      <c r="Z22" s="19">
        <f t="shared" si="2"/>
        <v>0</v>
      </c>
      <c r="AA22" s="20">
        <f t="shared" si="3"/>
        <v>4</v>
      </c>
      <c r="AB22" s="21">
        <f t="shared" si="4"/>
        <v>29</v>
      </c>
    </row>
    <row r="23" spans="1:28" x14ac:dyDescent="0.25">
      <c r="A23" s="11" t="s">
        <v>276</v>
      </c>
      <c r="B23" s="11">
        <v>21</v>
      </c>
      <c r="C23" s="13" t="s">
        <v>277</v>
      </c>
      <c r="D23" s="14">
        <f t="shared" si="0"/>
        <v>5</v>
      </c>
      <c r="E23" s="12"/>
      <c r="F23" s="12"/>
      <c r="G23" s="12"/>
      <c r="I23" s="24">
        <v>5</v>
      </c>
      <c r="J23" s="25">
        <v>0</v>
      </c>
      <c r="K23" s="25">
        <v>0</v>
      </c>
      <c r="L23" s="25">
        <v>0</v>
      </c>
      <c r="M23" s="25">
        <v>0</v>
      </c>
      <c r="N23" s="15"/>
      <c r="O23" s="15"/>
      <c r="P23" s="15"/>
      <c r="Q23" s="16"/>
      <c r="R23" s="16"/>
      <c r="S23" s="16"/>
      <c r="T23" s="16"/>
      <c r="U23" s="16"/>
      <c r="V23" s="27">
        <v>0</v>
      </c>
      <c r="W23" s="17"/>
      <c r="X23" s="17">
        <v>0</v>
      </c>
      <c r="Y23" s="18">
        <f t="shared" si="1"/>
        <v>5</v>
      </c>
      <c r="Z23" s="19">
        <f t="shared" si="2"/>
        <v>0</v>
      </c>
      <c r="AA23" s="20">
        <f t="shared" si="3"/>
        <v>0</v>
      </c>
      <c r="AB23" s="21">
        <f t="shared" si="4"/>
        <v>5</v>
      </c>
    </row>
    <row r="24" spans="1:28" x14ac:dyDescent="0.25">
      <c r="A24" s="11" t="s">
        <v>278</v>
      </c>
      <c r="B24" s="11">
        <v>22</v>
      </c>
      <c r="C24" s="13" t="s">
        <v>279</v>
      </c>
      <c r="D24" s="14">
        <f t="shared" si="0"/>
        <v>92</v>
      </c>
      <c r="E24" s="12"/>
      <c r="F24" s="12"/>
      <c r="G24" s="12"/>
      <c r="I24" s="24">
        <v>10</v>
      </c>
      <c r="J24" s="25">
        <v>10</v>
      </c>
      <c r="K24" s="25">
        <v>10</v>
      </c>
      <c r="L24" s="25">
        <v>10</v>
      </c>
      <c r="M24" s="25">
        <v>10</v>
      </c>
      <c r="N24" s="15"/>
      <c r="O24" s="15"/>
      <c r="P24" s="15"/>
      <c r="Q24" s="16"/>
      <c r="R24" s="16"/>
      <c r="S24" s="16"/>
      <c r="T24" s="16"/>
      <c r="U24" s="16"/>
      <c r="V24" s="27">
        <v>100</v>
      </c>
      <c r="W24" s="17"/>
      <c r="X24" s="17">
        <v>80</v>
      </c>
      <c r="Y24" s="18">
        <f t="shared" si="1"/>
        <v>50</v>
      </c>
      <c r="Z24" s="19">
        <f t="shared" si="2"/>
        <v>0</v>
      </c>
      <c r="AA24" s="20">
        <f t="shared" si="3"/>
        <v>42</v>
      </c>
      <c r="AB24" s="21">
        <f t="shared" si="4"/>
        <v>92</v>
      </c>
    </row>
    <row r="25" spans="1:28" x14ac:dyDescent="0.25">
      <c r="A25" s="11" t="s">
        <v>280</v>
      </c>
      <c r="B25" s="11">
        <v>23</v>
      </c>
      <c r="C25" s="13" t="s">
        <v>281</v>
      </c>
      <c r="D25" s="14">
        <f t="shared" si="0"/>
        <v>66</v>
      </c>
      <c r="E25" s="12"/>
      <c r="F25" s="12"/>
      <c r="G25" s="12"/>
      <c r="I25" s="24">
        <v>10</v>
      </c>
      <c r="J25" s="25">
        <v>10</v>
      </c>
      <c r="K25" s="25">
        <v>0</v>
      </c>
      <c r="L25" s="25">
        <v>10</v>
      </c>
      <c r="M25" s="25">
        <v>0</v>
      </c>
      <c r="N25" s="15"/>
      <c r="O25" s="15"/>
      <c r="P25" s="15"/>
      <c r="Q25" s="16"/>
      <c r="R25" s="16"/>
      <c r="S25" s="16"/>
      <c r="T25" s="16"/>
      <c r="U25" s="16"/>
      <c r="V25" s="27">
        <v>40</v>
      </c>
      <c r="W25" s="17"/>
      <c r="X25" s="17">
        <v>80</v>
      </c>
      <c r="Y25" s="18">
        <f t="shared" si="1"/>
        <v>30</v>
      </c>
      <c r="Z25" s="19">
        <f t="shared" si="2"/>
        <v>0</v>
      </c>
      <c r="AA25" s="20">
        <f t="shared" si="3"/>
        <v>36</v>
      </c>
      <c r="AB25" s="21">
        <f t="shared" si="4"/>
        <v>66</v>
      </c>
    </row>
    <row r="26" spans="1:28" x14ac:dyDescent="0.25">
      <c r="A26" s="11" t="s">
        <v>282</v>
      </c>
      <c r="B26" s="11">
        <v>24</v>
      </c>
      <c r="C26" s="13" t="s">
        <v>283</v>
      </c>
      <c r="D26" s="14">
        <f t="shared" si="0"/>
        <v>95.4</v>
      </c>
      <c r="E26" s="12"/>
      <c r="F26" s="12"/>
      <c r="G26" s="12"/>
      <c r="I26" s="24">
        <v>10</v>
      </c>
      <c r="J26" s="25">
        <v>10</v>
      </c>
      <c r="K26" s="25">
        <v>9</v>
      </c>
      <c r="L26" s="25">
        <v>10</v>
      </c>
      <c r="M26" s="25">
        <v>10</v>
      </c>
      <c r="N26" s="15"/>
      <c r="O26" s="15"/>
      <c r="P26" s="15"/>
      <c r="Q26" s="16"/>
      <c r="R26" s="16"/>
      <c r="S26" s="16"/>
      <c r="T26" s="16"/>
      <c r="U26" s="16"/>
      <c r="V26" s="27">
        <v>80</v>
      </c>
      <c r="W26" s="17"/>
      <c r="X26" s="17">
        <v>96</v>
      </c>
      <c r="Y26" s="18">
        <f t="shared" si="1"/>
        <v>49</v>
      </c>
      <c r="Z26" s="19">
        <f t="shared" si="2"/>
        <v>0</v>
      </c>
      <c r="AA26" s="20">
        <f t="shared" si="3"/>
        <v>46.400000000000006</v>
      </c>
      <c r="AB26" s="21">
        <f t="shared" si="4"/>
        <v>95.4</v>
      </c>
    </row>
    <row r="27" spans="1:28" x14ac:dyDescent="0.25">
      <c r="A27" s="11" t="s">
        <v>284</v>
      </c>
      <c r="B27" s="11">
        <v>25</v>
      </c>
      <c r="C27" s="13" t="s">
        <v>285</v>
      </c>
      <c r="D27" s="14">
        <f t="shared" si="0"/>
        <v>62</v>
      </c>
      <c r="E27" s="12"/>
      <c r="F27" s="12"/>
      <c r="G27" s="12"/>
      <c r="I27" s="24">
        <v>8</v>
      </c>
      <c r="J27" s="25">
        <v>0</v>
      </c>
      <c r="K27" s="25">
        <v>0</v>
      </c>
      <c r="L27" s="25">
        <v>10</v>
      </c>
      <c r="M27" s="25">
        <v>10</v>
      </c>
      <c r="N27" s="15"/>
      <c r="O27" s="15"/>
      <c r="P27" s="15"/>
      <c r="Q27" s="16"/>
      <c r="R27" s="16"/>
      <c r="S27" s="16"/>
      <c r="T27" s="16"/>
      <c r="U27" s="16"/>
      <c r="V27" s="27">
        <v>20</v>
      </c>
      <c r="W27" s="17"/>
      <c r="X27" s="17">
        <v>80</v>
      </c>
      <c r="Y27" s="18">
        <f t="shared" si="1"/>
        <v>28</v>
      </c>
      <c r="Z27" s="19">
        <f t="shared" si="2"/>
        <v>0</v>
      </c>
      <c r="AA27" s="20">
        <f t="shared" si="3"/>
        <v>34</v>
      </c>
      <c r="AB27" s="21">
        <f t="shared" si="4"/>
        <v>62</v>
      </c>
    </row>
    <row r="28" spans="1:28" x14ac:dyDescent="0.25">
      <c r="A28" s="11" t="s">
        <v>286</v>
      </c>
      <c r="B28" s="11">
        <v>26</v>
      </c>
      <c r="C28" s="13" t="s">
        <v>287</v>
      </c>
      <c r="D28" s="14">
        <f t="shared" si="0"/>
        <v>85</v>
      </c>
      <c r="E28" s="12"/>
      <c r="F28" s="12"/>
      <c r="G28" s="12"/>
      <c r="I28" s="24">
        <v>10</v>
      </c>
      <c r="J28" s="25">
        <v>10</v>
      </c>
      <c r="K28" s="25">
        <v>9</v>
      </c>
      <c r="L28" s="25">
        <v>10</v>
      </c>
      <c r="M28" s="25">
        <v>10</v>
      </c>
      <c r="N28" s="15"/>
      <c r="O28" s="15"/>
      <c r="P28" s="15"/>
      <c r="Q28" s="16"/>
      <c r="R28" s="16"/>
      <c r="S28" s="16"/>
      <c r="T28" s="16"/>
      <c r="U28" s="16"/>
      <c r="V28" s="27">
        <v>80</v>
      </c>
      <c r="W28" s="17"/>
      <c r="X28" s="17">
        <v>70</v>
      </c>
      <c r="Y28" s="18">
        <f t="shared" si="1"/>
        <v>49</v>
      </c>
      <c r="Z28" s="19">
        <f t="shared" si="2"/>
        <v>0</v>
      </c>
      <c r="AA28" s="20">
        <f t="shared" si="3"/>
        <v>36</v>
      </c>
      <c r="AB28" s="21">
        <f t="shared" si="4"/>
        <v>85</v>
      </c>
    </row>
    <row r="29" spans="1:28" x14ac:dyDescent="0.25">
      <c r="A29" s="11" t="s">
        <v>288</v>
      </c>
      <c r="B29" s="11">
        <v>27</v>
      </c>
      <c r="C29" s="13" t="s">
        <v>289</v>
      </c>
      <c r="D29" s="14">
        <f t="shared" si="0"/>
        <v>93</v>
      </c>
      <c r="E29" s="12"/>
      <c r="F29" s="12"/>
      <c r="G29" s="12"/>
      <c r="I29" s="24">
        <v>10</v>
      </c>
      <c r="J29" s="25">
        <v>8</v>
      </c>
      <c r="K29" s="25">
        <v>10</v>
      </c>
      <c r="L29" s="25">
        <v>10</v>
      </c>
      <c r="M29" s="25">
        <v>10</v>
      </c>
      <c r="N29" s="15"/>
      <c r="O29" s="15"/>
      <c r="P29" s="15"/>
      <c r="Q29" s="16"/>
      <c r="R29" s="16"/>
      <c r="S29" s="16"/>
      <c r="T29" s="16"/>
      <c r="U29" s="16"/>
      <c r="V29" s="27">
        <v>90</v>
      </c>
      <c r="W29" s="17"/>
      <c r="X29" s="17">
        <v>90</v>
      </c>
      <c r="Y29" s="18">
        <f t="shared" si="1"/>
        <v>48</v>
      </c>
      <c r="Z29" s="19">
        <f t="shared" si="2"/>
        <v>0</v>
      </c>
      <c r="AA29" s="20">
        <f t="shared" si="3"/>
        <v>45</v>
      </c>
      <c r="AB29" s="21">
        <f t="shared" si="4"/>
        <v>93</v>
      </c>
    </row>
    <row r="30" spans="1:28" x14ac:dyDescent="0.25">
      <c r="A30" s="11" t="s">
        <v>290</v>
      </c>
      <c r="B30" s="11">
        <v>28</v>
      </c>
      <c r="C30" s="13" t="s">
        <v>291</v>
      </c>
      <c r="D30" s="14">
        <f t="shared" si="0"/>
        <v>86</v>
      </c>
      <c r="E30" s="12"/>
      <c r="F30" s="12"/>
      <c r="G30" s="12"/>
      <c r="I30" s="24">
        <v>10</v>
      </c>
      <c r="J30" s="25">
        <v>7</v>
      </c>
      <c r="K30" s="25">
        <v>6</v>
      </c>
      <c r="L30" s="25">
        <v>10</v>
      </c>
      <c r="M30" s="25">
        <v>10</v>
      </c>
      <c r="N30" s="15"/>
      <c r="O30" s="15"/>
      <c r="P30" s="15"/>
      <c r="Q30" s="16"/>
      <c r="R30" s="16"/>
      <c r="S30" s="16"/>
      <c r="T30" s="16"/>
      <c r="U30" s="16"/>
      <c r="V30" s="27">
        <v>70</v>
      </c>
      <c r="W30" s="17"/>
      <c r="X30" s="17">
        <v>90</v>
      </c>
      <c r="Y30" s="18">
        <f t="shared" si="1"/>
        <v>43</v>
      </c>
      <c r="Z30" s="19">
        <f t="shared" si="2"/>
        <v>0</v>
      </c>
      <c r="AA30" s="20">
        <f t="shared" si="3"/>
        <v>43</v>
      </c>
      <c r="AB30" s="21">
        <f t="shared" si="4"/>
        <v>86</v>
      </c>
    </row>
    <row r="31" spans="1:28" x14ac:dyDescent="0.25">
      <c r="A31" s="11" t="s">
        <v>292</v>
      </c>
      <c r="B31" s="11">
        <v>29</v>
      </c>
      <c r="C31" s="13" t="s">
        <v>293</v>
      </c>
      <c r="D31" s="14">
        <f t="shared" si="0"/>
        <v>86</v>
      </c>
      <c r="E31" s="12"/>
      <c r="F31" s="12"/>
      <c r="G31" s="12"/>
      <c r="I31" s="24">
        <v>10</v>
      </c>
      <c r="J31" s="25">
        <v>10</v>
      </c>
      <c r="K31" s="25">
        <v>7</v>
      </c>
      <c r="L31" s="25">
        <v>10</v>
      </c>
      <c r="M31" s="25">
        <v>10</v>
      </c>
      <c r="N31" s="15"/>
      <c r="O31" s="15"/>
      <c r="P31" s="15"/>
      <c r="Q31" s="16"/>
      <c r="R31" s="16"/>
      <c r="S31" s="16"/>
      <c r="T31" s="16"/>
      <c r="U31" s="16"/>
      <c r="V31" s="27">
        <v>30</v>
      </c>
      <c r="W31" s="17"/>
      <c r="X31" s="17">
        <v>90</v>
      </c>
      <c r="Y31" s="18">
        <f t="shared" si="1"/>
        <v>47</v>
      </c>
      <c r="Z31" s="19">
        <f t="shared" si="2"/>
        <v>0</v>
      </c>
      <c r="AA31" s="20">
        <f t="shared" si="3"/>
        <v>39</v>
      </c>
      <c r="AB31" s="21">
        <f t="shared" si="4"/>
        <v>86</v>
      </c>
    </row>
  </sheetData>
  <sheetProtection password="E1ED" sheet="1" objects="1" scenarios="1"/>
  <dataValidations count="30">
    <dataValidation type="whole" allowBlank="1" showInputMessage="1" showErrorMessage="1" errorTitle="Valor fuera de rango" error="Ingrese un valor correcto" sqref="N3:U3">
      <formula1>0</formula1>
      <formula2>N2</formula2>
    </dataValidation>
    <dataValidation type="whole" allowBlank="1" showInputMessage="1" showErrorMessage="1" errorTitle="Valor fuera de rango" error="Ingrese un valor correcto" sqref="D3:D31 W3:X31">
      <formula1>0</formula1>
      <formula2>100</formula2>
    </dataValidation>
    <dataValidation type="whole" allowBlank="1" showInputMessage="1" showErrorMessage="1" errorTitle="Valor fuera de rango" error="Ingrese un valor correcto" sqref="N4:U4">
      <formula1>0</formula1>
      <formula2>N2</formula2>
    </dataValidation>
    <dataValidation type="whole" allowBlank="1" showInputMessage="1" showErrorMessage="1" errorTitle="Valor fuera de rango" error="Ingrese un valor correcto" sqref="N5:U5">
      <formula1>0</formula1>
      <formula2>N2</formula2>
    </dataValidation>
    <dataValidation type="whole" allowBlank="1" showInputMessage="1" showErrorMessage="1" errorTitle="Valor fuera de rango" error="Ingrese un valor correcto" sqref="N6:U6">
      <formula1>0</formula1>
      <formula2>N2</formula2>
    </dataValidation>
    <dataValidation type="whole" allowBlank="1" showInputMessage="1" showErrorMessage="1" errorTitle="Valor fuera de rango" error="Ingrese un valor correcto" sqref="N7:U7">
      <formula1>0</formula1>
      <formula2>N2</formula2>
    </dataValidation>
    <dataValidation type="whole" allowBlank="1" showInputMessage="1" showErrorMessage="1" errorTitle="Valor fuera de rango" error="Ingrese un valor correcto" sqref="N8:U8">
      <formula1>0</formula1>
      <formula2>N2</formula2>
    </dataValidation>
    <dataValidation type="whole" allowBlank="1" showInputMessage="1" showErrorMessage="1" errorTitle="Valor fuera de rango" error="Ingrese un valor correcto" sqref="N9:U9">
      <formula1>0</formula1>
      <formula2>N2</formula2>
    </dataValidation>
    <dataValidation type="whole" allowBlank="1" showInputMessage="1" showErrorMessage="1" errorTitle="Valor fuera de rango" error="Ingrese un valor correcto" sqref="N10:U10">
      <formula1>0</formula1>
      <formula2>N2</formula2>
    </dataValidation>
    <dataValidation type="whole" allowBlank="1" showInputMessage="1" showErrorMessage="1" errorTitle="Valor fuera de rango" error="Ingrese un valor correcto" sqref="N11:U11">
      <formula1>0</formula1>
      <formula2>N2</formula2>
    </dataValidation>
    <dataValidation type="whole" allowBlank="1" showInputMessage="1" showErrorMessage="1" errorTitle="Valor fuera de rango" error="Ingrese un valor correcto" sqref="N12:U12">
      <formula1>0</formula1>
      <formula2>N2</formula2>
    </dataValidation>
    <dataValidation type="whole" allowBlank="1" showInputMessage="1" showErrorMessage="1" errorTitle="Valor fuera de rango" error="Ingrese un valor correcto" sqref="N13:U13">
      <formula1>0</formula1>
      <formula2>N2</formula2>
    </dataValidation>
    <dataValidation type="whole" allowBlank="1" showInputMessage="1" showErrorMessage="1" errorTitle="Valor fuera de rango" error="Ingrese un valor correcto" sqref="N14:U14">
      <formula1>0</formula1>
      <formula2>N2</formula2>
    </dataValidation>
    <dataValidation type="whole" allowBlank="1" showInputMessage="1" showErrorMessage="1" errorTitle="Valor fuera de rango" error="Ingrese un valor correcto" sqref="N15:U15">
      <formula1>0</formula1>
      <formula2>N2</formula2>
    </dataValidation>
    <dataValidation type="whole" allowBlank="1" showInputMessage="1" showErrorMessage="1" errorTitle="Valor fuera de rango" error="Ingrese un valor correcto" sqref="N16:U16">
      <formula1>0</formula1>
      <formula2>N2</formula2>
    </dataValidation>
    <dataValidation type="whole" allowBlank="1" showInputMessage="1" showErrorMessage="1" errorTitle="Valor fuera de rango" error="Ingrese un valor correcto" sqref="N17:U17">
      <formula1>0</formula1>
      <formula2>N2</formula2>
    </dataValidation>
    <dataValidation type="whole" allowBlank="1" showInputMessage="1" showErrorMessage="1" errorTitle="Valor fuera de rango" error="Ingrese un valor correcto" sqref="N18:U18">
      <formula1>0</formula1>
      <formula2>N2</formula2>
    </dataValidation>
    <dataValidation type="whole" allowBlank="1" showInputMessage="1" showErrorMessage="1" errorTitle="Valor fuera de rango" error="Ingrese un valor correcto" sqref="N19:U19">
      <formula1>0</formula1>
      <formula2>N2</formula2>
    </dataValidation>
    <dataValidation type="whole" allowBlank="1" showInputMessage="1" showErrorMessage="1" errorTitle="Valor fuera de rango" error="Ingrese un valor correcto" sqref="N20:U20">
      <formula1>0</formula1>
      <formula2>N2</formula2>
    </dataValidation>
    <dataValidation type="whole" allowBlank="1" showInputMessage="1" showErrorMessage="1" errorTitle="Valor fuera de rango" error="Ingrese un valor correcto" sqref="N21:U21">
      <formula1>0</formula1>
      <formula2>N2</formula2>
    </dataValidation>
    <dataValidation type="whole" allowBlank="1" showInputMessage="1" showErrorMessage="1" errorTitle="Valor fuera de rango" error="Ingrese un valor correcto" sqref="N22:U22">
      <formula1>0</formula1>
      <formula2>N2</formula2>
    </dataValidation>
    <dataValidation type="whole" allowBlank="1" showInputMessage="1" showErrorMessage="1" errorTitle="Valor fuera de rango" error="Ingrese un valor correcto" sqref="N23:U23">
      <formula1>0</formula1>
      <formula2>N2</formula2>
    </dataValidation>
    <dataValidation type="whole" allowBlank="1" showInputMessage="1" showErrorMessage="1" errorTitle="Valor fuera de rango" error="Ingrese un valor correcto" sqref="N24:U24">
      <formula1>0</formula1>
      <formula2>N2</formula2>
    </dataValidation>
    <dataValidation type="whole" allowBlank="1" showInputMessage="1" showErrorMessage="1" errorTitle="Valor fuera de rango" error="Ingrese un valor correcto" sqref="N25:U25">
      <formula1>0</formula1>
      <formula2>N2</formula2>
    </dataValidation>
    <dataValidation type="whole" allowBlank="1" showInputMessage="1" showErrorMessage="1" errorTitle="Valor fuera de rango" error="Ingrese un valor correcto" sqref="N26:U26">
      <formula1>0</formula1>
      <formula2>N2</formula2>
    </dataValidation>
    <dataValidation type="whole" allowBlank="1" showInputMessage="1" showErrorMessage="1" errorTitle="Valor fuera de rango" error="Ingrese un valor correcto" sqref="N27:U27">
      <formula1>0</formula1>
      <formula2>N2</formula2>
    </dataValidation>
    <dataValidation type="whole" allowBlank="1" showInputMessage="1" showErrorMessage="1" errorTitle="Valor fuera de rango" error="Ingrese un valor correcto" sqref="N28:U28">
      <formula1>0</formula1>
      <formula2>N2</formula2>
    </dataValidation>
    <dataValidation type="whole" allowBlank="1" showInputMessage="1" showErrorMessage="1" errorTitle="Valor fuera de rango" error="Ingrese un valor correcto" sqref="N29:U29">
      <formula1>0</formula1>
      <formula2>N2</formula2>
    </dataValidation>
    <dataValidation type="whole" allowBlank="1" showInputMessage="1" showErrorMessage="1" errorTitle="Valor fuera de rango" error="Ingrese un valor correcto" sqref="N30:U30">
      <formula1>0</formula1>
      <formula2>N2</formula2>
    </dataValidation>
    <dataValidation type="whole" allowBlank="1" showInputMessage="1" showErrorMessage="1" errorTitle="Valor fuera de rango" error="Ingrese un valor correcto" sqref="N31:U31">
      <formula1>0</formula1>
      <formula2>N2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"/>
  <sheetViews>
    <sheetView topLeftCell="C1" workbookViewId="0">
      <selection activeCell="C6" sqref="C6"/>
    </sheetView>
  </sheetViews>
  <sheetFormatPr baseColWidth="10" defaultColWidth="11.42578125" defaultRowHeight="15" x14ac:dyDescent="0.25"/>
  <cols>
    <col min="1" max="2" width="7" bestFit="1" customWidth="1"/>
    <col min="3" max="3" width="38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127</v>
      </c>
      <c r="C1" s="1" t="s">
        <v>128</v>
      </c>
      <c r="D1" s="4" t="s">
        <v>294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295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131</v>
      </c>
      <c r="B3" s="11">
        <v>1</v>
      </c>
      <c r="C3" s="13" t="s">
        <v>132</v>
      </c>
      <c r="D3" s="14">
        <f t="shared" ref="D3:D10" si="0">AB3</f>
        <v>96</v>
      </c>
      <c r="E3" s="12"/>
      <c r="F3" s="12"/>
      <c r="G3" s="12"/>
      <c r="I3" s="22">
        <v>10</v>
      </c>
      <c r="J3" s="23">
        <v>10</v>
      </c>
      <c r="K3" s="23">
        <v>10</v>
      </c>
      <c r="L3" s="23">
        <v>10</v>
      </c>
      <c r="M3" s="23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90</v>
      </c>
      <c r="Y3" s="18">
        <f t="shared" ref="Y3:Y10" si="1">I3+J3+K3+L3+M3+N3+O3+P3</f>
        <v>50</v>
      </c>
      <c r="Z3" s="19">
        <f t="shared" ref="Z3:Z10" si="2">Q3+R3+S3+T3+U3</f>
        <v>0</v>
      </c>
      <c r="AA3" s="20">
        <f t="shared" ref="AA3:AA10" si="3">V3*$V$2+W3*$W$2+X3*$X$2</f>
        <v>46</v>
      </c>
      <c r="AB3" s="21">
        <f t="shared" ref="AB3:AB10" si="4">IF((AA3+Z3+Y3)&gt;100,"err ",AA3+Z3+Y3)</f>
        <v>96</v>
      </c>
    </row>
    <row r="4" spans="1:28" x14ac:dyDescent="0.25">
      <c r="A4" s="11" t="s">
        <v>133</v>
      </c>
      <c r="B4" s="11">
        <v>2</v>
      </c>
      <c r="C4" s="13" t="s">
        <v>134</v>
      </c>
      <c r="D4" s="14">
        <f t="shared" si="0"/>
        <v>99.2</v>
      </c>
      <c r="E4" s="12"/>
      <c r="F4" s="12"/>
      <c r="G4" s="12"/>
      <c r="I4" s="24">
        <v>10</v>
      </c>
      <c r="J4" s="25">
        <v>10</v>
      </c>
      <c r="K4" s="25">
        <v>10</v>
      </c>
      <c r="L4" s="25">
        <v>10</v>
      </c>
      <c r="M4" s="2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98</v>
      </c>
      <c r="Y4" s="18">
        <f t="shared" si="1"/>
        <v>50</v>
      </c>
      <c r="Z4" s="19">
        <f t="shared" si="2"/>
        <v>0</v>
      </c>
      <c r="AA4" s="20">
        <f t="shared" si="3"/>
        <v>49.2</v>
      </c>
      <c r="AB4" s="21">
        <f t="shared" si="4"/>
        <v>99.2</v>
      </c>
    </row>
    <row r="5" spans="1:28" x14ac:dyDescent="0.25">
      <c r="A5" s="11" t="s">
        <v>135</v>
      </c>
      <c r="B5" s="11">
        <v>3</v>
      </c>
      <c r="C5" s="13" t="s">
        <v>136</v>
      </c>
      <c r="D5" s="14">
        <f t="shared" si="0"/>
        <v>91.600000000000009</v>
      </c>
      <c r="E5" s="12"/>
      <c r="F5" s="12"/>
      <c r="G5" s="12"/>
      <c r="I5" s="24">
        <v>10</v>
      </c>
      <c r="J5" s="25">
        <v>10</v>
      </c>
      <c r="K5" s="25">
        <v>10</v>
      </c>
      <c r="L5" s="25">
        <v>10</v>
      </c>
      <c r="M5" s="25">
        <v>10</v>
      </c>
      <c r="N5" s="15"/>
      <c r="O5" s="15"/>
      <c r="P5" s="15"/>
      <c r="Q5" s="16"/>
      <c r="R5" s="16"/>
      <c r="S5" s="16"/>
      <c r="T5" s="16"/>
      <c r="U5" s="16"/>
      <c r="V5" s="17">
        <v>88</v>
      </c>
      <c r="W5" s="17"/>
      <c r="X5" s="17">
        <v>82</v>
      </c>
      <c r="Y5" s="18">
        <f t="shared" si="1"/>
        <v>50</v>
      </c>
      <c r="Z5" s="19">
        <f t="shared" si="2"/>
        <v>0</v>
      </c>
      <c r="AA5" s="20">
        <f t="shared" si="3"/>
        <v>41.600000000000009</v>
      </c>
      <c r="AB5" s="21">
        <f t="shared" si="4"/>
        <v>91.600000000000009</v>
      </c>
    </row>
    <row r="6" spans="1:28" x14ac:dyDescent="0.25">
      <c r="A6" s="11" t="s">
        <v>137</v>
      </c>
      <c r="B6" s="11">
        <v>4</v>
      </c>
      <c r="C6" s="13" t="s">
        <v>138</v>
      </c>
      <c r="D6" s="14">
        <f t="shared" si="0"/>
        <v>0</v>
      </c>
      <c r="E6" s="12"/>
      <c r="F6" s="12"/>
      <c r="G6" s="12"/>
      <c r="I6" s="24">
        <v>0</v>
      </c>
      <c r="J6" s="25">
        <v>0</v>
      </c>
      <c r="K6" s="25">
        <v>0</v>
      </c>
      <c r="L6" s="25">
        <v>0</v>
      </c>
      <c r="M6" s="25">
        <v>0</v>
      </c>
      <c r="N6" s="15"/>
      <c r="O6" s="15"/>
      <c r="P6" s="15"/>
      <c r="Q6" s="16"/>
      <c r="R6" s="16"/>
      <c r="S6" s="16"/>
      <c r="T6" s="16"/>
      <c r="U6" s="16"/>
      <c r="V6" s="17">
        <v>0</v>
      </c>
      <c r="W6" s="17"/>
      <c r="X6" s="17">
        <v>0</v>
      </c>
      <c r="Y6" s="18">
        <f t="shared" si="1"/>
        <v>0</v>
      </c>
      <c r="Z6" s="19">
        <f t="shared" si="2"/>
        <v>0</v>
      </c>
      <c r="AA6" s="20">
        <f t="shared" si="3"/>
        <v>0</v>
      </c>
      <c r="AB6" s="21">
        <f t="shared" si="4"/>
        <v>0</v>
      </c>
    </row>
    <row r="7" spans="1:28" x14ac:dyDescent="0.25">
      <c r="A7" s="11" t="s">
        <v>139</v>
      </c>
      <c r="B7" s="11">
        <v>5</v>
      </c>
      <c r="C7" s="13" t="s">
        <v>140</v>
      </c>
      <c r="D7" s="14">
        <f t="shared" si="0"/>
        <v>95</v>
      </c>
      <c r="E7" s="12"/>
      <c r="F7" s="12"/>
      <c r="G7" s="12"/>
      <c r="I7" s="24">
        <v>7</v>
      </c>
      <c r="J7" s="25">
        <v>10</v>
      </c>
      <c r="K7" s="25">
        <v>10</v>
      </c>
      <c r="L7" s="25">
        <v>10</v>
      </c>
      <c r="M7" s="25">
        <v>10</v>
      </c>
      <c r="N7" s="15"/>
      <c r="O7" s="15"/>
      <c r="P7" s="15"/>
      <c r="Q7" s="16"/>
      <c r="R7" s="16"/>
      <c r="S7" s="16"/>
      <c r="T7" s="16"/>
      <c r="U7" s="16"/>
      <c r="V7" s="17">
        <v>88</v>
      </c>
      <c r="W7" s="17"/>
      <c r="X7" s="17">
        <v>98</v>
      </c>
      <c r="Y7" s="18">
        <f t="shared" si="1"/>
        <v>47</v>
      </c>
      <c r="Z7" s="19">
        <f t="shared" si="2"/>
        <v>0</v>
      </c>
      <c r="AA7" s="20">
        <f t="shared" si="3"/>
        <v>48</v>
      </c>
      <c r="AB7" s="21">
        <f t="shared" si="4"/>
        <v>95</v>
      </c>
    </row>
    <row r="8" spans="1:28" x14ac:dyDescent="0.25">
      <c r="A8" s="11" t="s">
        <v>141</v>
      </c>
      <c r="B8" s="11">
        <v>6</v>
      </c>
      <c r="C8" s="13" t="s">
        <v>142</v>
      </c>
      <c r="D8" s="14">
        <f t="shared" si="0"/>
        <v>98</v>
      </c>
      <c r="E8" s="12"/>
      <c r="F8" s="12"/>
      <c r="G8" s="12"/>
      <c r="I8" s="24">
        <v>10</v>
      </c>
      <c r="J8" s="25">
        <v>10</v>
      </c>
      <c r="K8" s="25">
        <v>10</v>
      </c>
      <c r="L8" s="25">
        <v>10</v>
      </c>
      <c r="M8" s="2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95</v>
      </c>
      <c r="Y8" s="18">
        <f t="shared" si="1"/>
        <v>50</v>
      </c>
      <c r="Z8" s="19">
        <f t="shared" si="2"/>
        <v>0</v>
      </c>
      <c r="AA8" s="20">
        <f t="shared" si="3"/>
        <v>48</v>
      </c>
      <c r="AB8" s="21">
        <f t="shared" si="4"/>
        <v>98</v>
      </c>
    </row>
    <row r="9" spans="1:28" x14ac:dyDescent="0.25">
      <c r="A9" s="11" t="s">
        <v>143</v>
      </c>
      <c r="B9" s="11">
        <v>7</v>
      </c>
      <c r="C9" s="13" t="s">
        <v>144</v>
      </c>
      <c r="D9" s="14">
        <f t="shared" si="0"/>
        <v>74.8</v>
      </c>
      <c r="E9" s="12"/>
      <c r="F9" s="12"/>
      <c r="G9" s="12"/>
      <c r="I9" s="24">
        <v>10</v>
      </c>
      <c r="J9" s="25">
        <v>7</v>
      </c>
      <c r="K9" s="25">
        <v>7</v>
      </c>
      <c r="L9" s="25">
        <v>7</v>
      </c>
      <c r="M9" s="25">
        <v>7</v>
      </c>
      <c r="N9" s="15"/>
      <c r="O9" s="15"/>
      <c r="P9" s="15"/>
      <c r="Q9" s="16"/>
      <c r="R9" s="16"/>
      <c r="S9" s="16"/>
      <c r="T9" s="16"/>
      <c r="U9" s="16"/>
      <c r="V9" s="17">
        <v>88</v>
      </c>
      <c r="W9" s="17"/>
      <c r="X9" s="17">
        <v>70</v>
      </c>
      <c r="Y9" s="18">
        <f t="shared" si="1"/>
        <v>38</v>
      </c>
      <c r="Z9" s="19">
        <f t="shared" si="2"/>
        <v>0</v>
      </c>
      <c r="AA9" s="20">
        <f t="shared" si="3"/>
        <v>36.799999999999997</v>
      </c>
      <c r="AB9" s="21">
        <f t="shared" si="4"/>
        <v>74.8</v>
      </c>
    </row>
    <row r="10" spans="1:28" x14ac:dyDescent="0.25">
      <c r="A10" s="11" t="s">
        <v>145</v>
      </c>
      <c r="B10" s="11">
        <v>8</v>
      </c>
      <c r="C10" s="13" t="s">
        <v>146</v>
      </c>
      <c r="D10" s="14">
        <f t="shared" si="0"/>
        <v>98.8</v>
      </c>
      <c r="E10" s="12"/>
      <c r="F10" s="12"/>
      <c r="G10" s="12"/>
      <c r="I10" s="24">
        <v>10</v>
      </c>
      <c r="J10" s="25">
        <v>10</v>
      </c>
      <c r="K10" s="25">
        <v>10</v>
      </c>
      <c r="L10" s="25">
        <v>10</v>
      </c>
      <c r="M10" s="25">
        <v>10</v>
      </c>
      <c r="N10" s="15"/>
      <c r="O10" s="15"/>
      <c r="P10" s="15"/>
      <c r="Q10" s="16"/>
      <c r="R10" s="16"/>
      <c r="S10" s="16"/>
      <c r="T10" s="16"/>
      <c r="U10" s="16"/>
      <c r="V10" s="17">
        <v>88</v>
      </c>
      <c r="W10" s="17"/>
      <c r="X10" s="17">
        <v>100</v>
      </c>
      <c r="Y10" s="18">
        <f t="shared" si="1"/>
        <v>50</v>
      </c>
      <c r="Z10" s="19">
        <f t="shared" si="2"/>
        <v>0</v>
      </c>
      <c r="AA10" s="20">
        <f t="shared" si="3"/>
        <v>48.8</v>
      </c>
      <c r="AB10" s="21">
        <f t="shared" si="4"/>
        <v>98.8</v>
      </c>
    </row>
  </sheetData>
  <sheetProtection password="E1ED" sheet="1" objects="1" scenarios="1"/>
  <dataValidations count="9">
    <dataValidation type="whole" allowBlank="1" showInputMessage="1" showErrorMessage="1" errorTitle="Valor fuera de rango" error="Ingrese un valor correcto" sqref="N3:U3">
      <formula1>0</formula1>
      <formula2>N2</formula2>
    </dataValidation>
    <dataValidation type="whole" allowBlank="1" showInputMessage="1" showErrorMessage="1" errorTitle="Valor fuera de rango" error="Ingrese un valor correcto" sqref="V3:X10 D3:D10">
      <formula1>0</formula1>
      <formula2>100</formula2>
    </dataValidation>
    <dataValidation type="whole" allowBlank="1" showInputMessage="1" showErrorMessage="1" errorTitle="Valor fuera de rango" error="Ingrese un valor correcto" sqref="N4:U4">
      <formula1>0</formula1>
      <formula2>N2</formula2>
    </dataValidation>
    <dataValidation type="whole" allowBlank="1" showInputMessage="1" showErrorMessage="1" errorTitle="Valor fuera de rango" error="Ingrese un valor correcto" sqref="N5:U5">
      <formula1>0</formula1>
      <formula2>N2</formula2>
    </dataValidation>
    <dataValidation type="whole" allowBlank="1" showInputMessage="1" showErrorMessage="1" errorTitle="Valor fuera de rango" error="Ingrese un valor correcto" sqref="N6:U6">
      <formula1>0</formula1>
      <formula2>N2</formula2>
    </dataValidation>
    <dataValidation type="whole" allowBlank="1" showInputMessage="1" showErrorMessage="1" errorTitle="Valor fuera de rango" error="Ingrese un valor correcto" sqref="N7:U7">
      <formula1>0</formula1>
      <formula2>N2</formula2>
    </dataValidation>
    <dataValidation type="whole" allowBlank="1" showInputMessage="1" showErrorMessage="1" errorTitle="Valor fuera de rango" error="Ingrese un valor correcto" sqref="N8:U8">
      <formula1>0</formula1>
      <formula2>N2</formula2>
    </dataValidation>
    <dataValidation type="whole" allowBlank="1" showInputMessage="1" showErrorMessage="1" errorTitle="Valor fuera de rango" error="Ingrese un valor correcto" sqref="N9:U9">
      <formula1>0</formula1>
      <formula2>N2</formula2>
    </dataValidation>
    <dataValidation type="whole" allowBlank="1" showInputMessage="1" showErrorMessage="1" errorTitle="Valor fuera de rango" error="Ingrese un valor correcto" sqref="N10:U10">
      <formula1>0</formula1>
      <formula2>N2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CIENC033A</vt:lpstr>
      <vt:lpstr>FÍSIC044A</vt:lpstr>
      <vt:lpstr>FÍSIC054A</vt:lpstr>
      <vt:lpstr>FÍSIC064A</vt:lpstr>
      <vt:lpstr>FÍSIC074A</vt:lpstr>
      <vt:lpstr>FORMA044A</vt:lpstr>
      <vt:lpstr>FORMA064A</vt:lpstr>
      <vt:lpstr>MAATE031A</vt:lpstr>
      <vt:lpstr>MATEM044A</vt:lpstr>
      <vt:lpstr>MATEM054A</vt:lpstr>
      <vt:lpstr>MATEM064A</vt:lpstr>
      <vt:lpstr>MATEM074A</vt:lpstr>
      <vt:lpstr>MATEMA32A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Clases Shalom</cp:lastModifiedBy>
  <cp:revision/>
  <dcterms:created xsi:type="dcterms:W3CDTF">2022-02-16T16:06:09Z</dcterms:created>
  <dcterms:modified xsi:type="dcterms:W3CDTF">2022-03-28T13:49:59Z</dcterms:modified>
  <cp:category/>
  <cp:contentStatus/>
</cp:coreProperties>
</file>